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/>
  <mc:AlternateContent xmlns:mc="http://schemas.openxmlformats.org/markup-compatibility/2006">
    <mc:Choice Requires="x15">
      <x15ac:absPath xmlns:x15ac="http://schemas.microsoft.com/office/spreadsheetml/2010/11/ac" url="C:\Users\PLANEACION-MUNICIPAL\Documents\2024 PLANEACIÓN MUNICIPAL\PROGRAMAS OPERATIVOS ANUALES 2024\2do trimestre\"/>
    </mc:Choice>
  </mc:AlternateContent>
  <xr:revisionPtr revIDLastSave="0" documentId="8_{EBDFA9AD-6FA1-416F-A5C9-E1C6C0F23D99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POA 2024" sheetId="1" r:id="rId1"/>
    <sheet name="ESTRUCTURA PROGRAMATICA (2)" sheetId="3" r:id="rId2"/>
  </sheets>
  <definedNames>
    <definedName name="_xlnm.Print_Area" localSheetId="1">'ESTRUCTURA PROGRAMATICA (2)'!$A$1:$W$37</definedName>
    <definedName name="_xlnm.Print_Area" localSheetId="0">'POA 2024'!$A$1:$AA$40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6" i="1" l="1"/>
  <c r="Y19" i="1" l="1"/>
  <c r="V19" i="1"/>
  <c r="T19" i="1"/>
  <c r="R19" i="1"/>
  <c r="P19" i="1"/>
  <c r="X19" i="1" s="1"/>
  <c r="Z19" i="1" l="1"/>
  <c r="AA19" i="1" s="1"/>
  <c r="K31" i="3"/>
  <c r="Y28" i="1" l="1"/>
  <c r="V28" i="1"/>
  <c r="T28" i="1"/>
  <c r="R28" i="1"/>
  <c r="P28" i="1"/>
  <c r="Y27" i="1"/>
  <c r="V27" i="1"/>
  <c r="T27" i="1"/>
  <c r="R27" i="1"/>
  <c r="P27" i="1"/>
  <c r="D21" i="1"/>
  <c r="P21" i="1" s="1"/>
  <c r="Y18" i="1"/>
  <c r="Y20" i="1"/>
  <c r="Y21" i="1"/>
  <c r="V18" i="1"/>
  <c r="V20" i="1"/>
  <c r="V21" i="1"/>
  <c r="T18" i="1"/>
  <c r="T20" i="1"/>
  <c r="T21" i="1"/>
  <c r="R18" i="1"/>
  <c r="R20" i="1"/>
  <c r="R21" i="1"/>
  <c r="P18" i="1"/>
  <c r="P20" i="1"/>
  <c r="X28" i="1" l="1"/>
  <c r="Z28" i="1" s="1"/>
  <c r="AA28" i="1" s="1"/>
  <c r="X27" i="1"/>
  <c r="Z27" i="1" s="1"/>
  <c r="AA27" i="1" s="1"/>
  <c r="X20" i="1"/>
  <c r="Z20" i="1" s="1"/>
  <c r="AA20" i="1" s="1"/>
  <c r="X21" i="1"/>
  <c r="Z21" i="1" s="1"/>
  <c r="AA21" i="1" s="1"/>
  <c r="X18" i="1"/>
  <c r="Z18" i="1" s="1"/>
  <c r="AA18" i="1" s="1"/>
  <c r="P11" i="1" l="1"/>
  <c r="Q34" i="1"/>
  <c r="S34" i="1"/>
  <c r="U34" i="1"/>
  <c r="W34" i="1"/>
  <c r="P29" i="1"/>
  <c r="Y34" i="1" l="1"/>
  <c r="P23" i="1"/>
  <c r="R23" i="1"/>
  <c r="T23" i="1"/>
  <c r="V23" i="1"/>
  <c r="Y23" i="1"/>
  <c r="X23" i="1" l="1"/>
  <c r="Z23" i="1" s="1"/>
  <c r="AA23" i="1" s="1"/>
  <c r="P25" i="1" l="1"/>
  <c r="R25" i="1"/>
  <c r="T25" i="1"/>
  <c r="V25" i="1"/>
  <c r="Y25" i="1"/>
  <c r="X25" i="1" l="1"/>
  <c r="Q30" i="1"/>
  <c r="S30" i="1"/>
  <c r="U30" i="1"/>
  <c r="W30" i="1"/>
  <c r="Y22" i="1"/>
  <c r="V22" i="1"/>
  <c r="T22" i="1"/>
  <c r="R22" i="1"/>
  <c r="P22" i="1"/>
  <c r="Z25" i="1" l="1"/>
  <c r="AA25" i="1" s="1"/>
  <c r="Y30" i="1"/>
  <c r="X22" i="1"/>
  <c r="Z22" i="1" s="1"/>
  <c r="AA22" i="1" s="1"/>
  <c r="R29" i="1" l="1"/>
  <c r="T29" i="1"/>
  <c r="V29" i="1"/>
  <c r="Y29" i="1"/>
  <c r="Y26" i="1"/>
  <c r="V26" i="1"/>
  <c r="T26" i="1"/>
  <c r="R26" i="1"/>
  <c r="P16" i="1"/>
  <c r="R16" i="1"/>
  <c r="T16" i="1"/>
  <c r="V16" i="1"/>
  <c r="Y16" i="1"/>
  <c r="P17" i="1"/>
  <c r="R17" i="1"/>
  <c r="T17" i="1"/>
  <c r="V17" i="1"/>
  <c r="Y17" i="1"/>
  <c r="Y15" i="1"/>
  <c r="V15" i="1"/>
  <c r="T15" i="1"/>
  <c r="R15" i="1"/>
  <c r="P15" i="1"/>
  <c r="P12" i="1"/>
  <c r="R12" i="1"/>
  <c r="T12" i="1"/>
  <c r="V12" i="1"/>
  <c r="Y12" i="1"/>
  <c r="P13" i="1"/>
  <c r="R13" i="1"/>
  <c r="T13" i="1"/>
  <c r="V13" i="1"/>
  <c r="Y13" i="1"/>
  <c r="Y11" i="1"/>
  <c r="V11" i="1"/>
  <c r="T11" i="1"/>
  <c r="R11" i="1"/>
  <c r="P34" i="1" l="1"/>
  <c r="R34" i="1"/>
  <c r="T34" i="1"/>
  <c r="V34" i="1"/>
  <c r="P30" i="1"/>
  <c r="R30" i="1"/>
  <c r="V30" i="1"/>
  <c r="T30" i="1"/>
  <c r="X29" i="1"/>
  <c r="X15" i="1"/>
  <c r="Z15" i="1" s="1"/>
  <c r="AA15" i="1" s="1"/>
  <c r="X26" i="1"/>
  <c r="X16" i="1"/>
  <c r="Z16" i="1" s="1"/>
  <c r="AA16" i="1" s="1"/>
  <c r="X17" i="1"/>
  <c r="Z17" i="1" s="1"/>
  <c r="AA17" i="1" s="1"/>
  <c r="X11" i="1"/>
  <c r="Z11" i="1" s="1"/>
  <c r="AA11" i="1" s="1"/>
  <c r="X12" i="1"/>
  <c r="Z12" i="1" s="1"/>
  <c r="AA12" i="1" s="1"/>
  <c r="X13" i="1"/>
  <c r="Z13" i="1" s="1"/>
  <c r="AA13" i="1" s="1"/>
  <c r="Z26" i="1" l="1"/>
  <c r="AA26" i="1" s="1"/>
  <c r="X34" i="1"/>
  <c r="Z34" i="1" s="1"/>
  <c r="AA34" i="1" s="1"/>
  <c r="Z29" i="1"/>
  <c r="AA29" i="1" s="1"/>
  <c r="X30" i="1"/>
  <c r="Z30" i="1" s="1"/>
  <c r="AA30" i="1" s="1"/>
</calcChain>
</file>

<file path=xl/sharedStrings.xml><?xml version="1.0" encoding="utf-8"?>
<sst xmlns="http://schemas.openxmlformats.org/spreadsheetml/2006/main" count="190" uniqueCount="149">
  <si>
    <t xml:space="preserve">UNIDAD ADMINISTRATIVA: </t>
  </si>
  <si>
    <t>NOMBRE DE LA ACTIVIDAD</t>
  </si>
  <si>
    <t>OBJETIVO DE LA ACTIVIDAD</t>
  </si>
  <si>
    <t xml:space="preserve">UNIDAD DE MEDIDA </t>
  </si>
  <si>
    <t>PROGRAMACION DE ACTIVIDADES POR MES</t>
  </si>
  <si>
    <t>OBJETIVOS Y METAS POR TRIMESTRE</t>
  </si>
  <si>
    <t>AVANCE PROGRAMÁTICO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</si>
  <si>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</si>
  <si>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</si>
  <si>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</si>
  <si>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</si>
  <si>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</si>
  <si>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</si>
  <si>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</si>
  <si>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</si>
  <si>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</si>
  <si>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</si>
  <si>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</si>
  <si>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</si>
  <si>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 xml:space="preserve"> 1ER TRIMESTRE</t>
  </si>
  <si>
    <t>2DO TRIMESTRE</t>
  </si>
  <si>
    <t xml:space="preserve"> 3ER TRIMESTRE</t>
  </si>
  <si>
    <t xml:space="preserve"> 4TO TRIMESTRE</t>
  </si>
  <si>
    <t>OBJETIVOS PROGRAMADOS EN EL PERIODO FISCAL</t>
  </si>
  <si>
    <t xml:space="preserve">AVANCE META REALIZADA </t>
  </si>
  <si>
    <t>AVANCE PORCENTUAL PARA LOGRO DE OBJETIVO</t>
  </si>
  <si>
    <t>OBJETIVOS ALCANZADOS</t>
  </si>
  <si>
    <t>1. P L A N E A C I Ó N</t>
  </si>
  <si>
    <t>OBJETIVO PROGRAMADO</t>
  </si>
  <si>
    <t>META REALIZADA</t>
  </si>
  <si>
    <t>2. O P E R A C I Ó N</t>
  </si>
  <si>
    <t>3. S U P E R V I S I Ó N   Y    S E G U I M I E N T O</t>
  </si>
  <si>
    <t>T O T A L</t>
  </si>
  <si>
    <t>_______________________________________</t>
  </si>
  <si>
    <t>PROGRAMACION DEL PRESUPUESTO POR UNIDAD ADMINISTRATIVA</t>
  </si>
  <si>
    <t>OBJETIVOS ESPECIFICOS DEL PROGRAMA</t>
  </si>
  <si>
    <t>LINEAS DE ACCION</t>
  </si>
  <si>
    <t>CARACTERISTICAS DEL 
PROGRAMA</t>
  </si>
  <si>
    <t>OBJETIVO GENERAL</t>
  </si>
  <si>
    <t>ESTRATEGIAS</t>
  </si>
  <si>
    <t>¿NECESITA ALGUN TIPO DE RECURSO PARA REALIZAR ESTA ACTIVIDAD?</t>
  </si>
  <si>
    <t>CANTIDAD</t>
  </si>
  <si>
    <t>CANTIDAD MONETARIA APROXIMADA</t>
  </si>
  <si>
    <t>DISTRIBUCION DE LAS CANTIDADES EN LOS MESES A SOLICITAR</t>
  </si>
  <si>
    <t xml:space="preserve">SI </t>
  </si>
  <si>
    <t>NO</t>
  </si>
  <si>
    <r>
      <rPr>
        <sz val="13.5"/>
        <rFont val="Franklin Gothic Book"/>
        <family val="2"/>
      </rPr>
      <t>PERIODO QUE REPORTA:</t>
    </r>
    <r>
      <rPr>
        <b/>
        <sz val="13.5"/>
        <rFont val="Franklin Gothic Book"/>
        <family val="2"/>
      </rPr>
      <t xml:space="preserve"> </t>
    </r>
  </si>
  <si>
    <t>ELABORÓ</t>
  </si>
  <si>
    <t>COORDINÓ</t>
  </si>
  <si>
    <t>___________________________</t>
  </si>
  <si>
    <t>REVISÓ</t>
  </si>
  <si>
    <t>ING. ROMMEL MONTER HERNÁNDEZ</t>
  </si>
  <si>
    <t>C. EDIGAR MONTER ÁNGELES</t>
  </si>
  <si>
    <t>AUTORIZÓ</t>
  </si>
  <si>
    <t>ENERO-DICIEMBRE</t>
  </si>
  <si>
    <t>ING. ANTONIO GÓMEZ GÓMEZ</t>
  </si>
  <si>
    <t>__________________________________</t>
  </si>
  <si>
    <t>______________________________</t>
  </si>
  <si>
    <t>ÁREA:</t>
  </si>
  <si>
    <t xml:space="preserve"> TITULAR DE PLANEACIÓN MUNICIPAL</t>
  </si>
  <si>
    <t>ÓRGANO INTERNO DE CONTROL</t>
  </si>
  <si>
    <t xml:space="preserve">PRESIDENTE MUNICIPAL </t>
  </si>
  <si>
    <t>EJERCICIO FISCAL 2024</t>
  </si>
  <si>
    <t>PROGRAMA OPERATIVO ANUAL</t>
  </si>
  <si>
    <t>SANTIAGO DE ANAYA, HIDALGO</t>
  </si>
  <si>
    <t>Aplicar un 30% de descuento en el pago predial durante enero, 20% de desc. en febrero y 10% de desc en marzo.</t>
  </si>
  <si>
    <t>Cuenta predial</t>
  </si>
  <si>
    <t>Incentivar a la ciudadanía para que acudan a realizar sus respectivos pagos prediales.</t>
  </si>
  <si>
    <t>Los pensionados, jubilados, discapacitados y adultos mayores, se les otorgue un 50% de descuento en el pago de su impuesto predial durante todo el año, presentando su credencial correspondiente.</t>
  </si>
  <si>
    <t>Actualizar de manera secuencial el Manual de Procedimientos, de acuerdo a los cambios que presentan los procesos que otorgan las Unidades Administrativas. Como herramienta de mejora continua.</t>
  </si>
  <si>
    <t>Manual</t>
  </si>
  <si>
    <t>Cobro de impuesto predial.</t>
  </si>
  <si>
    <t>Obtener un incremento de recaudación, para que el Municipio pueda proveer servicios públicos a las comunidades tales como: alumbrado, pavimentación, drenaje, alcantarillado, etc.</t>
  </si>
  <si>
    <t>En pesos</t>
  </si>
  <si>
    <t>Registro de predios.</t>
  </si>
  <si>
    <t>Incrementar el padrón de contribuyentes, con el objetivo de otorgarle a la ciudadanía un número de cuenta predial a su registro, para identificar su predio.</t>
  </si>
  <si>
    <t>Hojas de solicitud</t>
  </si>
  <si>
    <t>Tramites de traslado de dominio.</t>
  </si>
  <si>
    <t>Tramites de cambio de propietario</t>
  </si>
  <si>
    <t>Escrituras</t>
  </si>
  <si>
    <t>Predio</t>
  </si>
  <si>
    <t>solicitudes</t>
  </si>
  <si>
    <t>OBRAS PUBLICAS</t>
  </si>
  <si>
    <t>CATASTRO</t>
  </si>
  <si>
    <t>Dar a conocer las actividades y acciones del área de Catastro Municipal, para evaluar los alcances de las actividades programadas.</t>
  </si>
  <si>
    <t>Reporte</t>
  </si>
  <si>
    <t>ING. LEONEL GARCÍA CADENA</t>
  </si>
  <si>
    <t xml:space="preserve"> TITULAR DE CATASTRO MUNICIPAL</t>
  </si>
  <si>
    <t>Reporte trimestral a la Dirección de Recaudación en el portal de Sistema de Agua y Predial (SAP) Y Catastro del Estado.</t>
  </si>
  <si>
    <t>Portal (SIGF)</t>
  </si>
  <si>
    <t>Reporte de avances trimestrales del POA.</t>
  </si>
  <si>
    <t>Portal (SAP) y oficios</t>
  </si>
  <si>
    <t>OBJETIVO.- 1.1 Mejora la gestion publica Municipal.</t>
  </si>
  <si>
    <t>1.1.1 Sistematizacion de tramites y servicios.</t>
  </si>
  <si>
    <t>1.1.2 Medidas de racionalidad en el gasto publico.</t>
  </si>
  <si>
    <t>Obtener un incremento de recaudacion, para  que el Municipio pueda proveer servicios  a las comunidades para las obras publicas</t>
  </si>
  <si>
    <t>EJERCICIO FISCAL 2020</t>
  </si>
  <si>
    <t>NOMBRE DE UNIDAD ADMINISTRATIVA:</t>
  </si>
  <si>
    <t>AREA: CATASTRO</t>
  </si>
  <si>
    <t>EFECTO GENERADO EN LA POBLACION</t>
  </si>
  <si>
    <t>PORCENTAJE DE OBJETIVO PROGRAMADO, AUMENTO O REDUCCION DEL OBJETIVO ESPECIFICO</t>
  </si>
  <si>
    <r>
      <t xml:space="preserve">RECURSOS NECESARIOS
</t>
    </r>
    <r>
      <rPr>
        <sz val="9"/>
        <rFont val="Franklin Gothic Book"/>
        <family val="2"/>
      </rPr>
      <t>(enlistar todos los recursos necesarios, excepto papeleria RH)</t>
    </r>
  </si>
  <si>
    <t>Incremento de recaudación a un 5%</t>
  </si>
  <si>
    <t>x</t>
  </si>
  <si>
    <t>Incrementar el padron de contribuyentes con el objetivo de otorgarle a la ciudadania un No. De cuenta predial a su registro para identificar su predio.</t>
  </si>
  <si>
    <t>Registro de predios ocultos a 1.5%</t>
  </si>
  <si>
    <t>Actualizar el Sistema Predial y Padron de contribuyentes al mismo tiempo dar certeza juridica al patrimonio de la Ciudadania.</t>
  </si>
  <si>
    <t>Tramites de traslados a travez de escrituras a 1%</t>
  </si>
  <si>
    <t xml:space="preserve">Campañas para mejorar el cobro de impuestos </t>
  </si>
  <si>
    <t>Campañas realizadas a un 70%</t>
  </si>
  <si>
    <t>Pinta de bardas</t>
  </si>
  <si>
    <t xml:space="preserve">Lonas </t>
  </si>
  <si>
    <t>Pza</t>
  </si>
  <si>
    <t>Brindar un mejor servicio de manera rapida, eficaz y organizada a la ciudadania.</t>
  </si>
  <si>
    <t>Aumento de un 80% en la comodidad de los servidores y las personas atendidas</t>
  </si>
  <si>
    <t>X</t>
  </si>
  <si>
    <t>Escritorio ejecutivo</t>
  </si>
  <si>
    <t>Reparacion del techo de la oficina</t>
  </si>
  <si>
    <t>Archivero de 4 gavetas tamaño oficio</t>
  </si>
  <si>
    <t>Mes (4 BARDAS)</t>
  </si>
  <si>
    <t>Promocionar la aplicación del 30% de descuento durante el mes de enero, 20% en el mes de febrero, 10% en el mes de marzo y 50% a los jubilados, pensionados, adultos mayores y personas con discapacidad, pinta de bardas, y lonas.</t>
  </si>
  <si>
    <t>Silla secretarial</t>
  </si>
  <si>
    <t>Reconfiguracion del Sistema Predial para el ejercicio 2024-2025</t>
  </si>
  <si>
    <t>sistema</t>
  </si>
  <si>
    <t>Compra de Moviliario y actualizacion de sistema predial.</t>
  </si>
  <si>
    <t>Dar a conocer las actividades del área, para evaluar los objetivo y metas programadas.</t>
  </si>
  <si>
    <t>Llevar un control de remisiones sobre pagos de avalúos, que ingresan en el Municipio.</t>
  </si>
  <si>
    <t>Hojas de remisiones.</t>
  </si>
  <si>
    <t>Actualización del Manual de organización y Procedimientos</t>
  </si>
  <si>
    <t>Actualizar los datos de propietario, predio y movimientos en el sistema de administración predial, al mismo tiempo dar certeza jurídica al patrimonio de la ciudadanía que lo adquiere.</t>
  </si>
  <si>
    <t>Avalúos</t>
  </si>
  <si>
    <t>Actualizar la información y movimientos que se realizan en los predios registrados en el sistema.</t>
  </si>
  <si>
    <t>Predios capturados en la cartografía y vinculados al padrón alfanumérico de manera exitosa.</t>
  </si>
  <si>
    <t>Mantener actualizada la información cartográfica del municipio.</t>
  </si>
  <si>
    <t>Cartografía</t>
  </si>
  <si>
    <t>Actualización de la base de datos de inmuebles inscritos en el Padrón Catastral.</t>
  </si>
  <si>
    <t>Mantener actualizada la base de datos en cuanto a predios se refiere, al mismo tiempo suministrar información requerida para quien lo solicita.</t>
  </si>
  <si>
    <t>Revisión de planos mediante coordenadas UTM para extender avalúos catastrales, traslados de dominio, registros de predios y cambios de propietarios.</t>
  </si>
  <si>
    <t>Supervisar mediante las coordenadas UTM que las medidas y orientaciones concuerden con los planos y que no presenten algún perjuicio a otro predio, esto con la finalidad de brindarle seguridad a su trámite.</t>
  </si>
  <si>
    <t>Entrega de información referente a la Guía Consultiva de Desempeño</t>
  </si>
  <si>
    <t>Reporte de actividades mensuales del área de Catastro.</t>
  </si>
  <si>
    <t>Dar a conocer las actividades realizadas del área de catastro.</t>
  </si>
  <si>
    <t xml:space="preserve">En seguimiento a la entrega de información trimestral establecido en los lineamientos del convenio de colaboración administrativa, en materia catastral, celebrado entre el Municipio y el Instituto Catastral del Estado. </t>
  </si>
  <si>
    <t>Reporte trimestral en la plataforma de la Auditoria Superior del Estado de Hidalgo (ASEH) en el portal de Sistema para la Integración de Gestión Financiera (SIGF)</t>
  </si>
  <si>
    <t>Dar seguimiento en la entrega de información trimestral, los avances financieros y contables.</t>
  </si>
  <si>
    <t xml:space="preserve">Programa </t>
  </si>
  <si>
    <t>Promocionar los descuentos en el pago de impuesto predial a través de pinta de bardas y lonas.</t>
  </si>
  <si>
    <t>Lograr un incremento de recaudación para el ejercicio fiscal 2024, esperando que al aplicar todas las actividades y con el apoyo de la ciudadanía en general, se logren las metas establecidas.</t>
  </si>
  <si>
    <t>Para mejorar la recaudación predial.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</si>
</sst>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164" formatCode="0.0%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Franklin Gothic Book"/>
      <family val="2"/>
    </font>
    <font>
      <sz val="10"/>
      <name val="Franklin Gothic Book"/>
      <family val="2"/>
    </font>
    <font>
      <b/>
      <sz val="10"/>
      <name val="Franklin Gothic Book"/>
      <family val="2"/>
    </font>
    <font>
      <b/>
      <sz val="13.5"/>
      <name val="Franklin Gothic Book"/>
      <family val="2"/>
    </font>
    <font>
      <b/>
      <sz val="13.5"/>
      <color rgb="FFFF0000"/>
      <name val="Franklin Gothic Book"/>
      <family val="2"/>
    </font>
    <font>
      <sz val="13.5"/>
      <name val="Franklin Gothic Book"/>
      <family val="2"/>
    </font>
    <font>
      <sz val="8"/>
      <name val="Franklin Gothic Book"/>
      <family val="2"/>
    </font>
    <font>
      <b/>
      <sz val="8"/>
      <name val="Franklin Gothic Book"/>
      <family val="2"/>
    </font>
    <font>
      <b/>
      <sz val="6"/>
      <name val="Franklin Gothic Book"/>
      <family val="2"/>
    </font>
    <font>
      <b/>
      <sz val="11"/>
      <color theme="0"/>
      <name val="Calibri"/>
      <family val="2"/>
      <scheme val="minor"/>
    </font>
    <font>
      <b/>
      <sz val="11"/>
      <name val="Franklin Gothic Book"/>
      <family val="2"/>
    </font>
    <font>
      <sz val="11"/>
      <name val="Franklin Gothic Book"/>
      <family val="2"/>
    </font>
    <font>
      <sz val="12"/>
      <name val="Franklin Gothic Book"/>
      <family val="2"/>
    </font>
    <font>
      <sz val="12"/>
      <color theme="1"/>
      <name val="Calibri"/>
      <family val="2"/>
      <scheme val="minor"/>
    </font>
    <font>
      <b/>
      <sz val="12"/>
      <color theme="1"/>
      <name val="Franklin Gothic Book"/>
      <family val="2"/>
    </font>
    <font>
      <sz val="8"/>
      <name val="Calibri"/>
      <family val="2"/>
      <scheme val="minor"/>
    </font>
    <font>
      <sz val="12"/>
      <color rgb="FF000000"/>
      <name val="Franklin Gothic Book"/>
      <family val="2"/>
    </font>
    <font>
      <sz val="12"/>
      <color theme="1"/>
      <name val="Franklin Gothic Book"/>
      <family val="2"/>
    </font>
    <font>
      <sz val="12"/>
      <color rgb="FF111111"/>
      <name val="Franklin Gothic Book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name val="Franklin Gothic Book"/>
      <family val="2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1"/>
      <color theme="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A8D8A"/>
        <bgColor indexed="64"/>
      </patternFill>
    </fill>
    <fill>
      <patternFill patternType="solid">
        <fgColor rgb="FFBF95DF"/>
        <bgColor indexed="64"/>
      </patternFill>
    </fill>
    <fill>
      <patternFill patternType="solid">
        <fgColor rgb="FFA5A5A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FF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12" fillId="8" borderId="7" applyNumberFormat="0" applyAlignment="0" applyProtection="0"/>
  </cellStyleXfs>
  <cellXfs count="202">
    <xf numFmtId="0" fontId="0" fillId="0" borderId="0" xfId="0"/>
    <xf numFmtId="0" fontId="4" fillId="0" borderId="0" xfId="3" applyFont="1"/>
    <xf numFmtId="0" fontId="5" fillId="0" borderId="0" xfId="3" applyFont="1"/>
    <xf numFmtId="0" fontId="6" fillId="0" borderId="0" xfId="3" applyFont="1"/>
    <xf numFmtId="0" fontId="4" fillId="0" borderId="4" xfId="3" applyFont="1" applyBorder="1" applyAlignment="1">
      <alignment horizontal="center" vertical="center" wrapText="1"/>
    </xf>
    <xf numFmtId="0" fontId="4" fillId="0" borderId="0" xfId="3" applyFont="1" applyAlignment="1">
      <alignment vertical="center"/>
    </xf>
    <xf numFmtId="0" fontId="5" fillId="3" borderId="0" xfId="3" applyFont="1" applyFill="1" applyAlignment="1">
      <alignment horizontal="center" vertical="center" wrapText="1"/>
    </xf>
    <xf numFmtId="0" fontId="9" fillId="0" borderId="0" xfId="3" applyFont="1"/>
    <xf numFmtId="0" fontId="10" fillId="0" borderId="0" xfId="3" applyFont="1"/>
    <xf numFmtId="0" fontId="4" fillId="0" borderId="4" xfId="1" applyNumberFormat="1" applyFont="1" applyFill="1" applyBorder="1" applyAlignment="1">
      <alignment horizontal="center" vertical="center" wrapText="1"/>
    </xf>
    <xf numFmtId="0" fontId="10" fillId="0" borderId="0" xfId="3" applyFont="1" applyAlignment="1">
      <alignment horizontal="center"/>
    </xf>
    <xf numFmtId="0" fontId="13" fillId="5" borderId="4" xfId="3" applyFont="1" applyFill="1" applyBorder="1" applyAlignment="1">
      <alignment horizontal="center" vertical="center" wrapText="1"/>
    </xf>
    <xf numFmtId="0" fontId="3" fillId="0" borderId="0" xfId="3" applyFont="1" applyAlignment="1">
      <alignment horizontal="center"/>
    </xf>
    <xf numFmtId="0" fontId="15" fillId="0" borderId="0" xfId="3" applyFont="1"/>
    <xf numFmtId="0" fontId="3" fillId="0" borderId="0" xfId="3" applyFont="1"/>
    <xf numFmtId="0" fontId="15" fillId="0" borderId="0" xfId="3" applyFont="1" applyAlignment="1">
      <alignment horizontal="center"/>
    </xf>
    <xf numFmtId="0" fontId="16" fillId="0" borderId="0" xfId="0" applyFont="1"/>
    <xf numFmtId="9" fontId="13" fillId="5" borderId="4" xfId="2" applyFont="1" applyFill="1" applyBorder="1" applyAlignment="1">
      <alignment horizontal="center" vertical="center" wrapText="1"/>
    </xf>
    <xf numFmtId="164" fontId="13" fillId="5" borderId="4" xfId="3" applyNumberFormat="1" applyFont="1" applyFill="1" applyBorder="1" applyAlignment="1">
      <alignment horizontal="center" vertical="center" wrapText="1"/>
    </xf>
    <xf numFmtId="9" fontId="3" fillId="0" borderId="0" xfId="2" applyFont="1"/>
    <xf numFmtId="0" fontId="6" fillId="9" borderId="0" xfId="3" applyFont="1" applyFill="1"/>
    <xf numFmtId="0" fontId="5" fillId="9" borderId="0" xfId="3" applyFont="1" applyFill="1"/>
    <xf numFmtId="0" fontId="5" fillId="9" borderId="0" xfId="3" applyFont="1" applyFill="1" applyAlignment="1">
      <alignment horizontal="center" vertical="center" wrapText="1"/>
    </xf>
    <xf numFmtId="0" fontId="3" fillId="9" borderId="0" xfId="3" applyFont="1" applyFill="1" applyAlignment="1">
      <alignment horizontal="center"/>
    </xf>
    <xf numFmtId="0" fontId="3" fillId="9" borderId="0" xfId="3" applyFont="1" applyFill="1"/>
    <xf numFmtId="0" fontId="0" fillId="9" borderId="0" xfId="0" applyFill="1"/>
    <xf numFmtId="0" fontId="9" fillId="2" borderId="4" xfId="3" applyFont="1" applyFill="1" applyBorder="1" applyAlignment="1" applyProtection="1">
      <alignment horizontal="center" vertical="center"/>
      <protection locked="0"/>
    </xf>
    <xf numFmtId="0" fontId="11" fillId="5" borderId="4" xfId="3" applyFont="1" applyFill="1" applyBorder="1" applyAlignment="1" applyProtection="1">
      <alignment horizontal="center" vertical="center" wrapText="1"/>
      <protection locked="0"/>
    </xf>
    <xf numFmtId="0" fontId="14" fillId="0" borderId="4" xfId="3" applyFont="1" applyBorder="1" applyAlignment="1" applyProtection="1">
      <alignment horizontal="center" vertical="center"/>
      <protection locked="0"/>
    </xf>
    <xf numFmtId="0" fontId="13" fillId="6" borderId="4" xfId="3" applyFont="1" applyFill="1" applyBorder="1" applyAlignment="1" applyProtection="1">
      <alignment horizontal="center" vertical="center"/>
      <protection locked="0"/>
    </xf>
    <xf numFmtId="0" fontId="13" fillId="7" borderId="4" xfId="3" applyFont="1" applyFill="1" applyBorder="1" applyAlignment="1" applyProtection="1">
      <alignment horizontal="center" vertical="center"/>
      <protection locked="0"/>
    </xf>
    <xf numFmtId="0" fontId="13" fillId="10" borderId="4" xfId="3" applyFont="1" applyFill="1" applyBorder="1" applyAlignment="1" applyProtection="1">
      <alignment horizontal="center" vertical="center"/>
      <protection locked="0"/>
    </xf>
    <xf numFmtId="0" fontId="13" fillId="0" borderId="4" xfId="3" applyFont="1" applyBorder="1" applyAlignment="1" applyProtection="1">
      <alignment horizontal="center" vertical="center"/>
      <protection locked="0"/>
    </xf>
    <xf numFmtId="9" fontId="13" fillId="0" borderId="4" xfId="2" applyFont="1" applyFill="1" applyBorder="1" applyAlignment="1" applyProtection="1">
      <alignment horizontal="center" vertical="center" wrapText="1"/>
      <protection locked="0"/>
    </xf>
    <xf numFmtId="164" fontId="13" fillId="0" borderId="4" xfId="3" applyNumberFormat="1" applyFont="1" applyBorder="1" applyAlignment="1" applyProtection="1">
      <alignment horizontal="center" vertical="center" wrapText="1"/>
      <protection locked="0"/>
    </xf>
    <xf numFmtId="0" fontId="14" fillId="3" borderId="4" xfId="3" applyFont="1" applyFill="1" applyBorder="1" applyAlignment="1" applyProtection="1">
      <alignment horizontal="center" vertical="center" wrapText="1"/>
      <protection locked="0"/>
    </xf>
    <xf numFmtId="0" fontId="4" fillId="0" borderId="4" xfId="3" applyFont="1" applyBorder="1" applyAlignment="1" applyProtection="1">
      <alignment horizontal="center" vertical="center"/>
      <protection locked="0"/>
    </xf>
    <xf numFmtId="0" fontId="13" fillId="5" borderId="4" xfId="3" applyFont="1" applyFill="1" applyBorder="1" applyAlignment="1" applyProtection="1">
      <alignment horizontal="center" vertical="center" wrapText="1"/>
      <protection locked="0"/>
    </xf>
    <xf numFmtId="0" fontId="13" fillId="9" borderId="4" xfId="3" applyFont="1" applyFill="1" applyBorder="1" applyAlignment="1" applyProtection="1">
      <alignment horizontal="center" vertical="center" wrapText="1"/>
      <protection locked="0"/>
    </xf>
    <xf numFmtId="0" fontId="13" fillId="4" borderId="4" xfId="3" applyFont="1" applyFill="1" applyBorder="1" applyAlignment="1" applyProtection="1">
      <alignment horizontal="center" vertical="center" wrapText="1"/>
      <protection locked="0"/>
    </xf>
    <xf numFmtId="9" fontId="13" fillId="4" borderId="4" xfId="2" applyFont="1" applyFill="1" applyBorder="1" applyAlignment="1" applyProtection="1">
      <alignment horizontal="center" vertical="center" wrapText="1"/>
      <protection locked="0"/>
    </xf>
    <xf numFmtId="164" fontId="13" fillId="4" borderId="4" xfId="3" applyNumberFormat="1" applyFont="1" applyFill="1" applyBorder="1" applyAlignment="1" applyProtection="1">
      <alignment horizontal="center" vertical="center" wrapText="1"/>
      <protection locked="0"/>
    </xf>
    <xf numFmtId="0" fontId="3" fillId="5" borderId="4" xfId="3" applyFont="1" applyFill="1" applyBorder="1" applyAlignment="1" applyProtection="1">
      <alignment horizontal="center" vertical="center" wrapText="1"/>
      <protection locked="0"/>
    </xf>
    <xf numFmtId="0" fontId="15" fillId="0" borderId="4" xfId="3" applyFont="1" applyBorder="1" applyAlignment="1">
      <alignment horizontal="justify" vertical="center" wrapText="1"/>
    </xf>
    <xf numFmtId="0" fontId="16" fillId="0" borderId="4" xfId="0" applyFont="1" applyBorder="1" applyAlignment="1" applyProtection="1">
      <alignment vertical="center" wrapText="1"/>
      <protection locked="0"/>
    </xf>
    <xf numFmtId="0" fontId="19" fillId="0" borderId="0" xfId="0" applyFont="1" applyAlignment="1">
      <alignment horizontal="left" vertical="center" wrapText="1"/>
    </xf>
    <xf numFmtId="0" fontId="15" fillId="0" borderId="4" xfId="3" applyFont="1" applyBorder="1" applyAlignment="1">
      <alignment horizontal="left" vertical="center" wrapText="1"/>
    </xf>
    <xf numFmtId="0" fontId="15" fillId="0" borderId="4" xfId="3" applyFont="1" applyBorder="1" applyAlignment="1">
      <alignment horizontal="center" vertical="center" wrapText="1"/>
    </xf>
    <xf numFmtId="0" fontId="15" fillId="6" borderId="4" xfId="3" applyFont="1" applyFill="1" applyBorder="1" applyAlignment="1" applyProtection="1">
      <alignment horizontal="center" vertical="center" wrapText="1"/>
      <protection locked="0"/>
    </xf>
    <xf numFmtId="0" fontId="15" fillId="6" borderId="4" xfId="3" applyFont="1" applyFill="1" applyBorder="1" applyAlignment="1" applyProtection="1">
      <alignment horizontal="center" vertical="center"/>
      <protection locked="0"/>
    </xf>
    <xf numFmtId="0" fontId="15" fillId="7" borderId="4" xfId="3" applyFont="1" applyFill="1" applyBorder="1" applyAlignment="1" applyProtection="1">
      <alignment horizontal="center" vertical="center"/>
      <protection locked="0"/>
    </xf>
    <xf numFmtId="0" fontId="15" fillId="10" borderId="4" xfId="3" applyFont="1" applyFill="1" applyBorder="1" applyAlignment="1" applyProtection="1">
      <alignment horizontal="center" vertical="center"/>
      <protection locked="0"/>
    </xf>
    <xf numFmtId="0" fontId="15" fillId="0" borderId="4" xfId="3" applyFont="1" applyBorder="1" applyAlignment="1" applyProtection="1">
      <alignment horizontal="center" vertical="center"/>
      <protection locked="0"/>
    </xf>
    <xf numFmtId="0" fontId="3" fillId="6" borderId="4" xfId="3" applyFont="1" applyFill="1" applyBorder="1" applyAlignment="1">
      <alignment horizontal="center" vertical="center"/>
    </xf>
    <xf numFmtId="0" fontId="3" fillId="6" borderId="4" xfId="3" applyFont="1" applyFill="1" applyBorder="1" applyAlignment="1" applyProtection="1">
      <alignment horizontal="center" vertical="center"/>
      <protection locked="0"/>
    </xf>
    <xf numFmtId="0" fontId="3" fillId="7" borderId="4" xfId="3" applyFont="1" applyFill="1" applyBorder="1" applyAlignment="1" applyProtection="1">
      <alignment horizontal="center" vertical="center"/>
      <protection locked="0"/>
    </xf>
    <xf numFmtId="0" fontId="3" fillId="10" borderId="4" xfId="3" applyFont="1" applyFill="1" applyBorder="1" applyAlignment="1" applyProtection="1">
      <alignment horizontal="center" vertical="center"/>
      <protection locked="0"/>
    </xf>
    <xf numFmtId="0" fontId="3" fillId="0" borderId="4" xfId="3" applyFont="1" applyBorder="1" applyAlignment="1" applyProtection="1">
      <alignment horizontal="center" vertical="center"/>
      <protection locked="0"/>
    </xf>
    <xf numFmtId="9" fontId="3" fillId="0" borderId="4" xfId="2" applyFont="1" applyFill="1" applyBorder="1" applyAlignment="1" applyProtection="1">
      <alignment horizontal="center" vertical="center" wrapText="1"/>
      <protection locked="0"/>
    </xf>
    <xf numFmtId="164" fontId="3" fillId="0" borderId="4" xfId="3" applyNumberFormat="1" applyFont="1" applyBorder="1" applyAlignment="1" applyProtection="1">
      <alignment horizontal="center" vertical="center" wrapText="1"/>
      <protection locked="0"/>
    </xf>
    <xf numFmtId="0" fontId="15" fillId="6" borderId="4" xfId="3" applyFont="1" applyFill="1" applyBorder="1" applyAlignment="1">
      <alignment horizontal="center" vertical="center" wrapText="1"/>
    </xf>
    <xf numFmtId="0" fontId="3" fillId="10" borderId="4" xfId="3" applyFont="1" applyFill="1" applyBorder="1" applyAlignment="1">
      <alignment horizontal="center" vertical="center"/>
    </xf>
    <xf numFmtId="0" fontId="3" fillId="3" borderId="0" xfId="3" applyFont="1" applyFill="1" applyAlignment="1">
      <alignment horizontal="center" vertical="center" wrapText="1"/>
    </xf>
    <xf numFmtId="0" fontId="3" fillId="5" borderId="2" xfId="3" applyFont="1" applyFill="1" applyBorder="1" applyAlignment="1">
      <alignment horizontal="center" vertical="center" wrapText="1"/>
    </xf>
    <xf numFmtId="0" fontId="3" fillId="0" borderId="0" xfId="3" applyFont="1" applyAlignment="1">
      <alignment horizontal="right"/>
    </xf>
    <xf numFmtId="0" fontId="3" fillId="5" borderId="6" xfId="3" applyFont="1" applyFill="1" applyBorder="1" applyAlignment="1">
      <alignment horizontal="center" vertical="center" wrapText="1"/>
    </xf>
    <xf numFmtId="0" fontId="3" fillId="5" borderId="4" xfId="3" applyFont="1" applyFill="1" applyBorder="1" applyAlignment="1">
      <alignment horizontal="center" vertical="center" wrapText="1"/>
    </xf>
    <xf numFmtId="0" fontId="15" fillId="2" borderId="4" xfId="3" applyFont="1" applyFill="1" applyBorder="1" applyAlignment="1" applyProtection="1">
      <alignment horizontal="center" vertical="center" wrapText="1"/>
      <protection locked="0"/>
    </xf>
    <xf numFmtId="0" fontId="15" fillId="2" borderId="4" xfId="3" applyFont="1" applyFill="1" applyBorder="1" applyAlignment="1" applyProtection="1">
      <alignment horizontal="center" vertical="center"/>
      <protection locked="0"/>
    </xf>
    <xf numFmtId="0" fontId="15" fillId="6" borderId="4" xfId="3" applyFont="1" applyFill="1" applyBorder="1" applyAlignment="1">
      <alignment horizontal="center" vertical="center"/>
    </xf>
    <xf numFmtId="0" fontId="15" fillId="7" borderId="4" xfId="3" applyFont="1" applyFill="1" applyBorder="1" applyAlignment="1" applyProtection="1">
      <alignment horizontal="center" vertical="center" wrapText="1"/>
      <protection locked="0"/>
    </xf>
    <xf numFmtId="0" fontId="15" fillId="10" borderId="4" xfId="3" applyFont="1" applyFill="1" applyBorder="1" applyAlignment="1" applyProtection="1">
      <alignment horizontal="center" vertical="center" wrapText="1"/>
      <protection locked="0"/>
    </xf>
    <xf numFmtId="0" fontId="15" fillId="7" borderId="4" xfId="3" applyFont="1" applyFill="1" applyBorder="1" applyAlignment="1">
      <alignment horizontal="center" vertical="center"/>
    </xf>
    <xf numFmtId="0" fontId="15" fillId="11" borderId="4" xfId="3" applyFont="1" applyFill="1" applyBorder="1" applyAlignment="1">
      <alignment horizontal="center" vertical="center"/>
    </xf>
    <xf numFmtId="0" fontId="15" fillId="0" borderId="4" xfId="3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/>
    </xf>
    <xf numFmtId="0" fontId="0" fillId="0" borderId="10" xfId="0" applyBorder="1"/>
    <xf numFmtId="0" fontId="0" fillId="0" borderId="11" xfId="0" applyBorder="1"/>
    <xf numFmtId="0" fontId="0" fillId="0" borderId="4" xfId="0" applyBorder="1"/>
    <xf numFmtId="0" fontId="25" fillId="0" borderId="4" xfId="0" applyFont="1" applyBorder="1" applyAlignment="1">
      <alignment horizontal="center" wrapText="1"/>
    </xf>
    <xf numFmtId="0" fontId="23" fillId="0" borderId="4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/>
    </xf>
    <xf numFmtId="0" fontId="0" fillId="0" borderId="12" xfId="0" applyBorder="1"/>
    <xf numFmtId="0" fontId="9" fillId="4" borderId="4" xfId="3" applyFont="1" applyFill="1" applyBorder="1" applyAlignment="1">
      <alignment horizontal="center" vertical="center" wrapText="1"/>
    </xf>
    <xf numFmtId="0" fontId="9" fillId="4" borderId="4" xfId="3" applyFont="1" applyFill="1" applyBorder="1" applyAlignment="1">
      <alignment horizontal="center" vertical="center"/>
    </xf>
    <xf numFmtId="0" fontId="5" fillId="7" borderId="4" xfId="3" applyFont="1" applyFill="1" applyBorder="1" applyAlignment="1">
      <alignment horizontal="center" vertical="center" wrapText="1"/>
    </xf>
    <xf numFmtId="0" fontId="5" fillId="7" borderId="4" xfId="3" applyFont="1" applyFill="1" applyBorder="1" applyAlignment="1">
      <alignment vertical="center" wrapText="1"/>
    </xf>
    <xf numFmtId="0" fontId="4" fillId="0" borderId="4" xfId="3" applyFont="1" applyBorder="1" applyAlignment="1">
      <alignment horizontal="justify" vertical="center" wrapText="1"/>
    </xf>
    <xf numFmtId="44" fontId="4" fillId="0" borderId="4" xfId="1" applyFont="1" applyFill="1" applyBorder="1" applyAlignment="1">
      <alignment horizontal="center" vertical="center" wrapText="1"/>
    </xf>
    <xf numFmtId="1" fontId="4" fillId="3" borderId="4" xfId="3" applyNumberFormat="1" applyFont="1" applyFill="1" applyBorder="1" applyAlignment="1">
      <alignment horizontal="center" vertical="center" wrapText="1"/>
    </xf>
    <xf numFmtId="0" fontId="4" fillId="3" borderId="4" xfId="1" applyNumberFormat="1" applyFont="1" applyFill="1" applyBorder="1" applyAlignment="1">
      <alignment horizontal="center" vertical="center" wrapText="1"/>
    </xf>
    <xf numFmtId="0" fontId="4" fillId="3" borderId="4" xfId="3" applyFont="1" applyFill="1" applyBorder="1" applyAlignment="1">
      <alignment horizontal="center" vertical="center" wrapText="1"/>
    </xf>
    <xf numFmtId="8" fontId="0" fillId="0" borderId="4" xfId="1" applyNumberFormat="1" applyFont="1" applyBorder="1"/>
    <xf numFmtId="0" fontId="0" fillId="3" borderId="4" xfId="0" applyFill="1" applyBorder="1"/>
    <xf numFmtId="1" fontId="0" fillId="0" borderId="4" xfId="0" applyNumberFormat="1" applyBorder="1"/>
    <xf numFmtId="0" fontId="4" fillId="0" borderId="5" xfId="3" applyFont="1" applyBorder="1" applyAlignment="1">
      <alignment horizontal="center" vertical="center" wrapText="1"/>
    </xf>
    <xf numFmtId="0" fontId="14" fillId="0" borderId="4" xfId="3" applyFont="1" applyBorder="1" applyAlignment="1">
      <alignment horizontal="justify" vertical="center" wrapText="1"/>
    </xf>
    <xf numFmtId="0" fontId="28" fillId="0" borderId="1" xfId="3" applyFont="1" applyBorder="1" applyAlignment="1">
      <alignment vertical="center" wrapText="1"/>
    </xf>
    <xf numFmtId="0" fontId="4" fillId="0" borderId="4" xfId="3" applyFont="1" applyBorder="1" applyAlignment="1">
      <alignment vertical="center" wrapText="1"/>
    </xf>
    <xf numFmtId="0" fontId="4" fillId="0" borderId="5" xfId="3" applyFont="1" applyBorder="1" applyAlignment="1">
      <alignment horizontal="justify" vertical="center" wrapText="1"/>
    </xf>
    <xf numFmtId="8" fontId="4" fillId="0" borderId="5" xfId="3" applyNumberFormat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6" fontId="4" fillId="0" borderId="5" xfId="3" applyNumberFormat="1" applyFont="1" applyBorder="1" applyAlignment="1">
      <alignment horizontal="center" vertical="center" wrapText="1"/>
    </xf>
    <xf numFmtId="0" fontId="4" fillId="3" borderId="5" xfId="3" applyFont="1" applyFill="1" applyBorder="1" applyAlignment="1">
      <alignment horizontal="center" vertical="center" wrapText="1"/>
    </xf>
    <xf numFmtId="0" fontId="28" fillId="0" borderId="4" xfId="3" applyFont="1" applyBorder="1" applyAlignment="1">
      <alignment horizontal="justify" vertical="center" wrapText="1"/>
    </xf>
    <xf numFmtId="0" fontId="0" fillId="0" borderId="4" xfId="0" applyBorder="1" applyAlignment="1">
      <alignment horizontal="center" vertical="center"/>
    </xf>
    <xf numFmtId="8" fontId="4" fillId="0" borderId="4" xfId="3" applyNumberFormat="1" applyFont="1" applyBorder="1" applyAlignment="1">
      <alignment horizontal="center" vertical="center" wrapText="1"/>
    </xf>
    <xf numFmtId="44" fontId="5" fillId="0" borderId="4" xfId="1" applyFont="1" applyFill="1" applyBorder="1" applyAlignment="1">
      <alignment horizontal="center" vertical="center" wrapText="1"/>
    </xf>
    <xf numFmtId="0" fontId="4" fillId="3" borderId="4" xfId="3" applyFont="1" applyFill="1" applyBorder="1" applyAlignment="1">
      <alignment horizontal="center" vertical="center"/>
    </xf>
    <xf numFmtId="0" fontId="4" fillId="0" borderId="4" xfId="3" applyFont="1" applyBorder="1" applyAlignment="1">
      <alignment horizontal="center" vertical="center"/>
    </xf>
    <xf numFmtId="0" fontId="4" fillId="0" borderId="4" xfId="3" applyFont="1" applyBorder="1"/>
    <xf numFmtId="0" fontId="5" fillId="0" borderId="4" xfId="3" applyFont="1" applyBorder="1"/>
    <xf numFmtId="0" fontId="0" fillId="0" borderId="0" xfId="0" applyAlignment="1">
      <alignment vertical="center" wrapText="1"/>
    </xf>
    <xf numFmtId="44" fontId="29" fillId="0" borderId="0" xfId="0" applyNumberFormat="1" applyFont="1"/>
    <xf numFmtId="0" fontId="24" fillId="0" borderId="0" xfId="0" applyFont="1" applyAlignment="1">
      <alignment horizontal="center"/>
    </xf>
    <xf numFmtId="0" fontId="15" fillId="0" borderId="0" xfId="3" applyFont="1" applyAlignment="1">
      <alignment vertical="center"/>
    </xf>
    <xf numFmtId="0" fontId="15" fillId="6" borderId="6" xfId="3" applyFont="1" applyFill="1" applyBorder="1" applyAlignment="1">
      <alignment horizontal="center" vertical="center" wrapText="1"/>
    </xf>
    <xf numFmtId="0" fontId="20" fillId="0" borderId="4" xfId="0" applyFont="1" applyBorder="1" applyAlignment="1">
      <alignment horizontal="justify" vertical="center" wrapText="1"/>
    </xf>
    <xf numFmtId="0" fontId="21" fillId="0" borderId="4" xfId="0" applyFont="1" applyBorder="1" applyAlignment="1">
      <alignment vertical="center" wrapText="1"/>
    </xf>
    <xf numFmtId="0" fontId="20" fillId="0" borderId="4" xfId="0" applyFont="1" applyBorder="1" applyAlignment="1">
      <alignment vertical="center" wrapText="1"/>
    </xf>
    <xf numFmtId="0" fontId="20" fillId="12" borderId="4" xfId="0" applyFont="1" applyFill="1" applyBorder="1" applyAlignment="1">
      <alignment vertical="center" wrapText="1"/>
    </xf>
    <xf numFmtId="0" fontId="15" fillId="6" borderId="6" xfId="3" applyFont="1" applyFill="1" applyBorder="1" applyAlignment="1" applyProtection="1">
      <alignment horizontal="center" vertical="center" wrapText="1"/>
      <protection locked="0"/>
    </xf>
    <xf numFmtId="0" fontId="3" fillId="5" borderId="9" xfId="3" applyFont="1" applyFill="1" applyBorder="1" applyAlignment="1" applyProtection="1">
      <alignment horizontal="center" vertical="center" wrapText="1"/>
      <protection locked="0"/>
    </xf>
    <xf numFmtId="0" fontId="3" fillId="5" borderId="11" xfId="3" applyFont="1" applyFill="1" applyBorder="1" applyAlignment="1" applyProtection="1">
      <alignment horizontal="center" vertical="center" wrapText="1"/>
      <protection locked="0"/>
    </xf>
    <xf numFmtId="0" fontId="3" fillId="5" borderId="5" xfId="3" applyFont="1" applyFill="1" applyBorder="1" applyAlignment="1" applyProtection="1">
      <alignment horizontal="center" vertical="center" wrapText="1"/>
      <protection locked="0"/>
    </xf>
    <xf numFmtId="0" fontId="19" fillId="0" borderId="4" xfId="0" applyFont="1" applyBorder="1" applyAlignment="1">
      <alignment horizontal="center" vertical="center" wrapText="1"/>
    </xf>
    <xf numFmtId="0" fontId="15" fillId="0" borderId="0" xfId="3" applyFont="1" applyAlignment="1">
      <alignment horizontal="center"/>
    </xf>
    <xf numFmtId="0" fontId="3" fillId="0" borderId="0" xfId="3" applyFont="1" applyAlignment="1">
      <alignment horizontal="center"/>
    </xf>
    <xf numFmtId="0" fontId="6" fillId="0" borderId="0" xfId="3" applyFont="1" applyAlignment="1">
      <alignment horizontal="center"/>
    </xf>
    <xf numFmtId="0" fontId="6" fillId="0" borderId="0" xfId="3" applyFont="1" applyAlignment="1">
      <alignment horizontal="right"/>
    </xf>
    <xf numFmtId="0" fontId="5" fillId="2" borderId="4" xfId="3" applyFont="1" applyFill="1" applyBorder="1" applyAlignment="1" applyProtection="1">
      <alignment horizontal="center" vertical="center" wrapText="1"/>
      <protection locked="0"/>
    </xf>
    <xf numFmtId="0" fontId="10" fillId="2" borderId="4" xfId="3" applyFont="1" applyFill="1" applyBorder="1" applyAlignment="1" applyProtection="1">
      <alignment horizontal="center" vertical="center" wrapText="1"/>
      <protection locked="0"/>
    </xf>
    <xf numFmtId="0" fontId="3" fillId="2" borderId="4" xfId="3" applyFont="1" applyFill="1" applyBorder="1" applyAlignment="1" applyProtection="1">
      <alignment horizontal="center" vertical="center" wrapText="1"/>
      <protection locked="0"/>
    </xf>
    <xf numFmtId="0" fontId="13" fillId="2" borderId="4" xfId="3" applyFont="1" applyFill="1" applyBorder="1" applyAlignment="1" applyProtection="1">
      <alignment horizontal="center" vertical="center" wrapText="1"/>
      <protection locked="0"/>
    </xf>
    <xf numFmtId="0" fontId="5" fillId="5" borderId="4" xfId="3" applyFont="1" applyFill="1" applyBorder="1" applyAlignment="1" applyProtection="1">
      <alignment horizontal="center" vertical="center" wrapText="1"/>
      <protection locked="0"/>
    </xf>
    <xf numFmtId="0" fontId="7" fillId="0" borderId="0" xfId="3" applyFont="1" applyAlignment="1">
      <alignment horizontal="left"/>
    </xf>
    <xf numFmtId="0" fontId="17" fillId="8" borderId="14" xfId="4" applyFont="1" applyBorder="1" applyAlignment="1" applyProtection="1">
      <alignment horizontal="center" vertical="center" wrapText="1"/>
      <protection locked="0"/>
    </xf>
    <xf numFmtId="0" fontId="17" fillId="8" borderId="0" xfId="4" applyFont="1" applyBorder="1" applyAlignment="1" applyProtection="1">
      <alignment horizontal="center" vertical="center" wrapText="1"/>
      <protection locked="0"/>
    </xf>
    <xf numFmtId="0" fontId="17" fillId="8" borderId="3" xfId="4" applyFont="1" applyBorder="1" applyAlignment="1" applyProtection="1">
      <alignment horizontal="center" vertical="center" wrapText="1"/>
      <protection locked="0"/>
    </xf>
    <xf numFmtId="0" fontId="17" fillId="8" borderId="6" xfId="4" applyFont="1" applyBorder="1" applyAlignment="1" applyProtection="1">
      <alignment horizontal="center" vertical="center" wrapText="1"/>
      <protection locked="0"/>
    </xf>
    <xf numFmtId="0" fontId="3" fillId="5" borderId="1" xfId="3" applyFont="1" applyFill="1" applyBorder="1" applyAlignment="1" applyProtection="1">
      <alignment horizontal="center" vertical="center" wrapText="1"/>
      <protection locked="0"/>
    </xf>
    <xf numFmtId="0" fontId="3" fillId="5" borderId="4" xfId="3" applyFont="1" applyFill="1" applyBorder="1" applyAlignment="1" applyProtection="1">
      <alignment horizontal="center" vertical="center" wrapText="1"/>
      <protection locked="0"/>
    </xf>
    <xf numFmtId="0" fontId="3" fillId="5" borderId="2" xfId="3" applyFont="1" applyFill="1" applyBorder="1" applyAlignment="1" applyProtection="1">
      <alignment horizontal="center" vertical="center" wrapText="1"/>
      <protection locked="0"/>
    </xf>
    <xf numFmtId="0" fontId="3" fillId="5" borderId="3" xfId="3" applyFont="1" applyFill="1" applyBorder="1" applyAlignment="1" applyProtection="1">
      <alignment horizontal="center" vertical="center" wrapText="1"/>
      <protection locked="0"/>
    </xf>
    <xf numFmtId="0" fontId="3" fillId="5" borderId="6" xfId="3" applyFont="1" applyFill="1" applyBorder="1" applyAlignment="1" applyProtection="1">
      <alignment horizontal="center" vertical="center" wrapText="1"/>
      <protection locked="0"/>
    </xf>
    <xf numFmtId="0" fontId="24" fillId="0" borderId="9" xfId="0" applyFont="1" applyBorder="1" applyAlignment="1">
      <alignment horizontal="right"/>
    </xf>
    <xf numFmtId="0" fontId="24" fillId="0" borderId="10" xfId="0" applyFont="1" applyBorder="1" applyAlignment="1">
      <alignment horizontal="right"/>
    </xf>
    <xf numFmtId="0" fontId="24" fillId="0" borderId="10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4" fillId="0" borderId="1" xfId="3" applyFont="1" applyBorder="1" applyAlignment="1">
      <alignment horizontal="center" vertical="center" wrapText="1"/>
    </xf>
    <xf numFmtId="0" fontId="4" fillId="0" borderId="8" xfId="3" applyFont="1" applyBorder="1" applyAlignment="1">
      <alignment horizontal="center" vertical="center" wrapText="1"/>
    </xf>
    <xf numFmtId="0" fontId="4" fillId="0" borderId="5" xfId="3" applyFont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0" xfId="0" applyBorder="1" applyAlignment="1">
      <alignment horizontal="center"/>
    </xf>
    <xf numFmtId="0" fontId="5" fillId="4" borderId="4" xfId="3" applyFont="1" applyFill="1" applyBorder="1" applyAlignment="1">
      <alignment horizontal="center" vertical="center" wrapText="1"/>
    </xf>
    <xf numFmtId="0" fontId="5" fillId="4" borderId="1" xfId="3" applyFont="1" applyFill="1" applyBorder="1" applyAlignment="1">
      <alignment horizontal="center" vertical="center" wrapText="1"/>
    </xf>
    <xf numFmtId="0" fontId="5" fillId="4" borderId="8" xfId="3" applyFont="1" applyFill="1" applyBorder="1" applyAlignment="1">
      <alignment horizontal="center" vertical="center" wrapText="1"/>
    </xf>
    <xf numFmtId="0" fontId="5" fillId="4" borderId="5" xfId="3" applyFont="1" applyFill="1" applyBorder="1" applyAlignment="1">
      <alignment horizontal="center" vertical="center" wrapText="1"/>
    </xf>
    <xf numFmtId="0" fontId="10" fillId="4" borderId="4" xfId="3" applyFont="1" applyFill="1" applyBorder="1" applyAlignment="1">
      <alignment horizontal="center" vertical="center" wrapText="1"/>
    </xf>
    <xf numFmtId="0" fontId="4" fillId="3" borderId="1" xfId="3" applyFont="1" applyFill="1" applyBorder="1" applyAlignment="1">
      <alignment horizontal="center" vertical="center"/>
    </xf>
    <xf numFmtId="0" fontId="4" fillId="3" borderId="5" xfId="3" applyFont="1" applyFill="1" applyBorder="1" applyAlignment="1">
      <alignment horizontal="center" vertical="center"/>
    </xf>
    <xf numFmtId="0" fontId="4" fillId="3" borderId="1" xfId="3" applyFont="1" applyFill="1" applyBorder="1" applyAlignment="1">
      <alignment horizontal="center" vertical="center" wrapText="1"/>
    </xf>
    <xf numFmtId="0" fontId="4" fillId="3" borderId="5" xfId="3" applyFont="1" applyFill="1" applyBorder="1" applyAlignment="1">
      <alignment horizontal="center" vertical="center" wrapText="1"/>
    </xf>
    <xf numFmtId="0" fontId="4" fillId="0" borderId="4" xfId="3" applyFont="1" applyBorder="1" applyAlignment="1">
      <alignment horizontal="center" vertical="center" wrapText="1"/>
    </xf>
    <xf numFmtId="44" fontId="5" fillId="0" borderId="4" xfId="1" applyFont="1" applyFill="1" applyBorder="1" applyAlignment="1">
      <alignment horizontal="center" vertical="center" wrapText="1"/>
    </xf>
    <xf numFmtId="0" fontId="4" fillId="0" borderId="1" xfId="3" applyFont="1" applyBorder="1" applyAlignment="1">
      <alignment horizontal="center"/>
    </xf>
    <xf numFmtId="0" fontId="4" fillId="0" borderId="5" xfId="3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0" fontId="27" fillId="0" borderId="1" xfId="0" applyFont="1" applyBorder="1" applyAlignment="1">
      <alignment horizontal="left" vertical="center" wrapText="1"/>
    </xf>
    <xf numFmtId="0" fontId="27" fillId="0" borderId="8" xfId="0" applyFont="1" applyBorder="1" applyAlignment="1">
      <alignment horizontal="left" vertical="center" wrapText="1"/>
    </xf>
    <xf numFmtId="0" fontId="27" fillId="0" borderId="5" xfId="0" applyFont="1" applyBorder="1" applyAlignment="1">
      <alignment horizontal="left" vertical="center" wrapText="1"/>
    </xf>
    <xf numFmtId="0" fontId="28" fillId="0" borderId="1" xfId="3" applyFont="1" applyBorder="1" applyAlignment="1">
      <alignment horizontal="left" vertical="center" wrapText="1"/>
    </xf>
    <xf numFmtId="0" fontId="28" fillId="0" borderId="8" xfId="3" applyFont="1" applyBorder="1" applyAlignment="1">
      <alignment horizontal="left" vertical="center" wrapText="1"/>
    </xf>
    <xf numFmtId="0" fontId="28" fillId="0" borderId="5" xfId="3" applyFont="1" applyBorder="1" applyAlignment="1">
      <alignment horizontal="left" vertical="center" wrapText="1"/>
    </xf>
    <xf numFmtId="0" fontId="28" fillId="0" borderId="1" xfId="3" applyFont="1" applyBorder="1" applyAlignment="1">
      <alignment horizontal="center" vertical="center" wrapText="1"/>
    </xf>
    <xf numFmtId="0" fontId="28" fillId="0" borderId="8" xfId="3" applyFont="1" applyBorder="1" applyAlignment="1">
      <alignment horizontal="center" vertical="center" wrapText="1"/>
    </xf>
    <xf numFmtId="0" fontId="28" fillId="0" borderId="5" xfId="3" applyFont="1" applyBorder="1" applyAlignment="1">
      <alignment horizontal="center" vertical="center" wrapText="1"/>
    </xf>
    <xf numFmtId="0" fontId="4" fillId="0" borderId="1" xfId="3" applyFont="1" applyBorder="1" applyAlignment="1">
      <alignment horizontal="center" vertical="center"/>
    </xf>
    <xf numFmtId="0" fontId="4" fillId="0" borderId="5" xfId="3" applyFont="1" applyBorder="1" applyAlignment="1">
      <alignment horizontal="center" vertical="center"/>
    </xf>
    <xf numFmtId="44" fontId="5" fillId="0" borderId="1" xfId="1" applyFont="1" applyFill="1" applyBorder="1" applyAlignment="1">
      <alignment horizontal="center" vertical="center" wrapText="1"/>
    </xf>
    <xf numFmtId="44" fontId="5" fillId="0" borderId="5" xfId="1" applyFont="1" applyFill="1" applyBorder="1" applyAlignment="1">
      <alignment horizontal="center" vertical="center" wrapText="1"/>
    </xf>
    <xf numFmtId="0" fontId="5" fillId="0" borderId="1" xfId="3" applyFont="1" applyBorder="1" applyAlignment="1">
      <alignment horizontal="center"/>
    </xf>
    <xf numFmtId="0" fontId="5" fillId="0" borderId="5" xfId="3" applyFont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28" fillId="0" borderId="1" xfId="3" applyFont="1" applyBorder="1" applyAlignment="1">
      <alignment horizontal="center" vertical="center"/>
    </xf>
    <xf numFmtId="0" fontId="28" fillId="0" borderId="8" xfId="3" applyFont="1" applyBorder="1" applyAlignment="1">
      <alignment horizontal="center" vertical="center"/>
    </xf>
    <xf numFmtId="0" fontId="28" fillId="0" borderId="5" xfId="3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</cellXfs>
  <cellStyles count="5">
    <cellStyle name="Celda de comprobación" xfId="4" builtinId="23"/>
    <cellStyle name="Moneda" xfId="1" builtinId="4"/>
    <cellStyle name="Normal" xfId="0" builtinId="0"/>
    <cellStyle name="Normal 2" xfId="3" xr:uid="{00000000-0005-0000-0000-000003000000}"/>
    <cellStyle name="Porcentaje" xfId="2" builtinId="5"/>
  </cellStyles>
  <dxfs count="0"/>
  <tableStyles count="0" defaultTableStyle="TableStyleMedium2" defaultPivotStyle="PivotStyleLight16"/>
  <colors>
    <mruColors>
      <color rgb="FFBF95DF"/>
      <color rgb="FFFA8D8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34635</xdr:colOff>
      <xdr:row>0</xdr:row>
      <xdr:rowOff>36368</xdr:rowOff>
    </xdr:from>
    <xdr:to>
      <xdr:col>26</xdr:col>
      <xdr:colOff>715587</xdr:colOff>
      <xdr:row>4</xdr:row>
      <xdr:rowOff>17318</xdr:rowOff>
    </xdr:to>
    <xdr:pic>
      <xdr:nvPicPr>
        <xdr:cNvPr id="7" name="Imagen 6" descr="C:\Users\Planeacion\Pictures\logo-gobierno-hgo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24908" y="36368"/>
          <a:ext cx="4231179" cy="95076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34636</xdr:rowOff>
    </xdr:from>
    <xdr:to>
      <xdr:col>26</xdr:col>
      <xdr:colOff>865909</xdr:colOff>
      <xdr:row>5</xdr:row>
      <xdr:rowOff>155863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pSpPr/>
      </xdr:nvGrpSpPr>
      <xdr:grpSpPr>
        <a:xfrm>
          <a:off x="0" y="34636"/>
          <a:ext cx="24591818" cy="1333500"/>
          <a:chOff x="47625" y="-417154"/>
          <a:chExt cx="17508592" cy="1338367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25489" t="29901" r="25564" b="35433"/>
          <a:stretch/>
        </xdr:blipFill>
        <xdr:spPr>
          <a:xfrm>
            <a:off x="47625" y="-417154"/>
            <a:ext cx="2632091" cy="1338367"/>
          </a:xfrm>
          <a:prstGeom prst="rect">
            <a:avLst/>
          </a:prstGeom>
        </xdr:spPr>
      </xdr:pic>
      <xdr:pic>
        <xdr:nvPicPr>
          <xdr:cNvPr id="5" name="Imagen 4" descr="C:\Users\PLANEACION\Downloads\HOJA MEMBRETADA.jpg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/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1936" b="86490"/>
          <a:stretch/>
        </xdr:blipFill>
        <xdr:spPr bwMode="auto">
          <a:xfrm>
            <a:off x="1578679" y="799544"/>
            <a:ext cx="15977538" cy="86907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84044</xdr:rowOff>
    </xdr:from>
    <xdr:to>
      <xdr:col>20</xdr:col>
      <xdr:colOff>331773</xdr:colOff>
      <xdr:row>5</xdr:row>
      <xdr:rowOff>203706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A825DE0-F387-4701-BA76-0E27DF69BB3E}"/>
            </a:ext>
          </a:extLst>
        </xdr:cNvPr>
        <xdr:cNvGrpSpPr/>
      </xdr:nvGrpSpPr>
      <xdr:grpSpPr>
        <a:xfrm>
          <a:off x="0" y="84044"/>
          <a:ext cx="21160707" cy="1142199"/>
          <a:chOff x="47625" y="-82164"/>
          <a:chExt cx="20006131" cy="1116654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3A2C49A-6053-3BEA-8092-86ABEE7CCED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25489" t="29901" r="25564" b="35433"/>
          <a:stretch/>
        </xdr:blipFill>
        <xdr:spPr>
          <a:xfrm>
            <a:off x="47625" y="-82164"/>
            <a:ext cx="2902286" cy="1105084"/>
          </a:xfrm>
          <a:prstGeom prst="rect">
            <a:avLst/>
          </a:prstGeom>
        </xdr:spPr>
      </xdr:pic>
      <xdr:pic>
        <xdr:nvPicPr>
          <xdr:cNvPr id="4" name="Imagen 3" descr="C:\Users\PLANEACION\Downloads\HOJA MEMBRETADA.jpg">
            <a:extLst>
              <a:ext uri="{FF2B5EF4-FFF2-40B4-BE49-F238E27FC236}">
                <a16:creationId xmlns:a16="http://schemas.microsoft.com/office/drawing/2014/main" id="{2DAF8038-D384-39A2-048E-B112C955DE26}"/>
              </a:ext>
            </a:extLst>
          </xdr:cNvPr>
          <xdr:cNvPicPr/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1936" b="86490"/>
          <a:stretch/>
        </xdr:blipFill>
        <xdr:spPr bwMode="auto">
          <a:xfrm>
            <a:off x="2130604" y="876421"/>
            <a:ext cx="17923152" cy="158069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16</xdr:col>
      <xdr:colOff>112058</xdr:colOff>
      <xdr:row>0</xdr:row>
      <xdr:rowOff>84043</xdr:rowOff>
    </xdr:from>
    <xdr:to>
      <xdr:col>23</xdr:col>
      <xdr:colOff>5288</xdr:colOff>
      <xdr:row>5</xdr:row>
      <xdr:rowOff>210109</xdr:rowOff>
    </xdr:to>
    <xdr:pic>
      <xdr:nvPicPr>
        <xdr:cNvPr id="5" name="Imagen 4" descr="C:\Users\Planeacion\Pictures\logo-gobierno-hgo.jpg">
          <a:extLst>
            <a:ext uri="{FF2B5EF4-FFF2-40B4-BE49-F238E27FC236}">
              <a16:creationId xmlns:a16="http://schemas.microsoft.com/office/drawing/2014/main" id="{614FEA27-7B6C-4208-95D2-E387245C4B1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66783" y="84043"/>
          <a:ext cx="4246155" cy="112619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AA41"/>
  <sheetViews>
    <sheetView tabSelected="1" view="pageBreakPreview" topLeftCell="A28" zoomScale="55" zoomScaleNormal="85" zoomScaleSheetLayoutView="55" zoomScalePageLayoutView="40" workbookViewId="0">
      <selection activeCell="D37" sqref="D37"/>
    </sheetView>
  </sheetViews>
  <sheetFormatPr baseColWidth="10" defaultRowHeight="15.75" x14ac:dyDescent="0.25"/>
  <cols>
    <col min="1" max="1" width="42" style="16" customWidth="1"/>
    <col min="2" max="2" width="46.5703125" style="16" customWidth="1"/>
    <col min="3" max="3" width="17.140625" style="16" customWidth="1"/>
    <col min="4" max="4" width="11.28515625" style="16" customWidth="1"/>
    <col min="5" max="5" width="11.85546875" style="16" customWidth="1"/>
    <col min="6" max="6" width="9.85546875" style="16" customWidth="1"/>
    <col min="7" max="7" width="8.5703125" style="16" customWidth="1"/>
    <col min="8" max="8" width="9.140625" style="16" customWidth="1"/>
    <col min="9" max="10" width="9.42578125" style="16" customWidth="1"/>
    <col min="11" max="12" width="9.28515625" style="16" customWidth="1"/>
    <col min="13" max="13" width="8.7109375" customWidth="1"/>
    <col min="14" max="14" width="8.5703125" customWidth="1"/>
    <col min="15" max="15" width="9.5703125" customWidth="1"/>
    <col min="16" max="16" width="11.5703125" customWidth="1"/>
    <col min="17" max="17" width="11.7109375" customWidth="1"/>
    <col min="18" max="18" width="11.5703125" customWidth="1"/>
    <col min="19" max="19" width="11.7109375" customWidth="1"/>
    <col min="20" max="20" width="11.5703125" customWidth="1"/>
    <col min="21" max="21" width="11.7109375" style="25" customWidth="1"/>
    <col min="22" max="22" width="11.5703125" customWidth="1"/>
    <col min="23" max="23" width="11.85546875" customWidth="1"/>
    <col min="24" max="27" width="13.7109375" customWidth="1"/>
  </cols>
  <sheetData>
    <row r="1" spans="1:27" s="1" customFormat="1" ht="18.75" x14ac:dyDescent="0.35">
      <c r="A1" s="129" t="s">
        <v>64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</row>
    <row r="2" spans="1:27" s="1" customFormat="1" ht="18.75" x14ac:dyDescent="0.35">
      <c r="A2" s="129" t="s">
        <v>63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</row>
    <row r="3" spans="1:27" s="1" customFormat="1" ht="18.75" x14ac:dyDescent="0.35">
      <c r="A3" s="129" t="s">
        <v>62</v>
      </c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</row>
    <row r="4" spans="1:27" s="1" customFormat="1" ht="18.75" x14ac:dyDescent="0.35">
      <c r="A4" s="130" t="s">
        <v>0</v>
      </c>
      <c r="B4" s="130"/>
      <c r="C4" s="136" t="s">
        <v>82</v>
      </c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3"/>
      <c r="R4" s="3"/>
      <c r="S4" s="3"/>
      <c r="T4" s="3"/>
      <c r="U4" s="20"/>
      <c r="V4" s="3"/>
      <c r="W4" s="3"/>
      <c r="X4" s="3"/>
      <c r="Y4" s="3"/>
    </row>
    <row r="5" spans="1:27" s="1" customFormat="1" ht="18.75" x14ac:dyDescent="0.35">
      <c r="A5" s="13"/>
      <c r="B5" s="64" t="s">
        <v>58</v>
      </c>
      <c r="C5" s="136" t="s">
        <v>83</v>
      </c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3"/>
      <c r="S5" s="3"/>
      <c r="T5" s="3"/>
      <c r="U5" s="20"/>
      <c r="V5" s="3" t="s">
        <v>46</v>
      </c>
      <c r="W5" s="3"/>
      <c r="X5" s="3"/>
      <c r="Y5" s="3" t="s">
        <v>54</v>
      </c>
    </row>
    <row r="6" spans="1:27" s="1" customFormat="1" ht="16.5" x14ac:dyDescent="0.3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P6" s="2"/>
      <c r="Q6" s="2"/>
      <c r="R6" s="2"/>
      <c r="S6" s="2"/>
      <c r="T6" s="2"/>
      <c r="U6" s="21"/>
      <c r="V6" s="2"/>
      <c r="W6" s="2"/>
      <c r="X6" s="2"/>
      <c r="Y6" s="2"/>
    </row>
    <row r="7" spans="1:27" s="1" customFormat="1" ht="29.25" customHeight="1" x14ac:dyDescent="0.25">
      <c r="A7" s="133" t="s">
        <v>1</v>
      </c>
      <c r="B7" s="133" t="s">
        <v>2</v>
      </c>
      <c r="C7" s="133" t="s">
        <v>3</v>
      </c>
      <c r="D7" s="131" t="s">
        <v>4</v>
      </c>
      <c r="E7" s="131"/>
      <c r="F7" s="131"/>
      <c r="G7" s="131"/>
      <c r="H7" s="131"/>
      <c r="I7" s="131"/>
      <c r="J7" s="131"/>
      <c r="K7" s="131"/>
      <c r="L7" s="131"/>
      <c r="M7" s="131"/>
      <c r="N7" s="131"/>
      <c r="O7" s="131"/>
      <c r="P7" s="134" t="s">
        <v>5</v>
      </c>
      <c r="Q7" s="134"/>
      <c r="R7" s="134"/>
      <c r="S7" s="134"/>
      <c r="T7" s="134"/>
      <c r="U7" s="134"/>
      <c r="V7" s="134"/>
      <c r="W7" s="134"/>
      <c r="X7" s="134" t="s">
        <v>6</v>
      </c>
      <c r="Y7" s="134"/>
      <c r="Z7" s="134"/>
      <c r="AA7" s="134"/>
    </row>
    <row r="8" spans="1:27" s="1" customFormat="1" ht="50.25" customHeight="1" x14ac:dyDescent="0.25">
      <c r="A8" s="133"/>
      <c r="B8" s="133"/>
      <c r="C8" s="133"/>
      <c r="D8" s="67" t="s">
        <v>7</v>
      </c>
      <c r="E8" s="67" t="s">
        <v>8</v>
      </c>
      <c r="F8" s="68" t="s">
        <v>9</v>
      </c>
      <c r="G8" s="68" t="s">
        <v>10</v>
      </c>
      <c r="H8" s="68" t="s">
        <v>11</v>
      </c>
      <c r="I8" s="68" t="s">
        <v>12</v>
      </c>
      <c r="J8" s="68" t="s">
        <v>13</v>
      </c>
      <c r="K8" s="68" t="s">
        <v>14</v>
      </c>
      <c r="L8" s="68" t="s">
        <v>15</v>
      </c>
      <c r="M8" s="26" t="s">
        <v>16</v>
      </c>
      <c r="N8" s="26" t="s">
        <v>17</v>
      </c>
      <c r="O8" s="26" t="s">
        <v>18</v>
      </c>
      <c r="P8" s="134" t="s">
        <v>19</v>
      </c>
      <c r="Q8" s="134"/>
      <c r="R8" s="134" t="s">
        <v>20</v>
      </c>
      <c r="S8" s="134"/>
      <c r="T8" s="134" t="s">
        <v>21</v>
      </c>
      <c r="U8" s="134"/>
      <c r="V8" s="134" t="s">
        <v>22</v>
      </c>
      <c r="W8" s="134"/>
      <c r="X8" s="132" t="s">
        <v>23</v>
      </c>
      <c r="Y8" s="131" t="s">
        <v>24</v>
      </c>
      <c r="Z8" s="132" t="s">
        <v>25</v>
      </c>
      <c r="AA8" s="131" t="s">
        <v>26</v>
      </c>
    </row>
    <row r="9" spans="1:27" s="1" customFormat="1" ht="16.5" x14ac:dyDescent="0.25">
      <c r="A9" s="135"/>
      <c r="B9" s="135"/>
      <c r="C9" s="135"/>
      <c r="D9" s="135"/>
      <c r="E9" s="135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27" t="s">
        <v>28</v>
      </c>
      <c r="Q9" s="27" t="s">
        <v>29</v>
      </c>
      <c r="R9" s="27" t="s">
        <v>28</v>
      </c>
      <c r="S9" s="27" t="s">
        <v>29</v>
      </c>
      <c r="T9" s="27" t="s">
        <v>28</v>
      </c>
      <c r="U9" s="27" t="s">
        <v>29</v>
      </c>
      <c r="V9" s="27" t="s">
        <v>28</v>
      </c>
      <c r="W9" s="27" t="s">
        <v>29</v>
      </c>
      <c r="X9" s="132"/>
      <c r="Y9" s="131"/>
      <c r="Z9" s="132"/>
      <c r="AA9" s="131"/>
    </row>
    <row r="10" spans="1:27" s="1" customFormat="1" ht="16.5" x14ac:dyDescent="0.25">
      <c r="A10" s="143" t="s">
        <v>27</v>
      </c>
      <c r="B10" s="144"/>
      <c r="C10" s="144"/>
      <c r="D10" s="144"/>
      <c r="E10" s="144"/>
      <c r="F10" s="144"/>
      <c r="G10" s="144"/>
      <c r="H10" s="144"/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5"/>
    </row>
    <row r="11" spans="1:27" s="5" customFormat="1" ht="65.25" customHeight="1" x14ac:dyDescent="0.25">
      <c r="A11" s="43" t="s">
        <v>146</v>
      </c>
      <c r="B11" s="43" t="s">
        <v>67</v>
      </c>
      <c r="C11" s="44" t="s">
        <v>81</v>
      </c>
      <c r="D11" s="48">
        <v>1</v>
      </c>
      <c r="E11" s="48"/>
      <c r="F11" s="49"/>
      <c r="G11" s="50"/>
      <c r="H11" s="50"/>
      <c r="I11" s="50"/>
      <c r="J11" s="51"/>
      <c r="K11" s="51"/>
      <c r="L11" s="51"/>
      <c r="M11" s="52"/>
      <c r="N11" s="52"/>
      <c r="O11" s="52"/>
      <c r="P11" s="53">
        <f t="shared" ref="P11:P13" si="0">SUM(D11:F11)</f>
        <v>1</v>
      </c>
      <c r="Q11" s="54">
        <v>1</v>
      </c>
      <c r="R11" s="55">
        <f t="shared" ref="R11:R13" si="1">SUM(G11:I11)</f>
        <v>0</v>
      </c>
      <c r="S11" s="55">
        <v>0</v>
      </c>
      <c r="T11" s="56">
        <f t="shared" ref="T11:T13" si="2">SUM(J11:L11)</f>
        <v>0</v>
      </c>
      <c r="U11" s="56"/>
      <c r="V11" s="57">
        <f t="shared" ref="V11:V13" si="3">SUM(M11:O11)</f>
        <v>0</v>
      </c>
      <c r="W11" s="57"/>
      <c r="X11" s="57">
        <f t="shared" ref="X11:Y13" si="4">P11+R11+T11+V11</f>
        <v>1</v>
      </c>
      <c r="Y11" s="57">
        <f t="shared" si="4"/>
        <v>1</v>
      </c>
      <c r="Z11" s="58">
        <f t="shared" ref="Z11:Z13" si="5">Y11/X11</f>
        <v>1</v>
      </c>
      <c r="AA11" s="59" t="str">
        <f t="shared" ref="AA11:AA13" si="6">IF(Z11&gt;=90%,"SI","NO")</f>
        <v>SI</v>
      </c>
    </row>
    <row r="12" spans="1:27" s="5" customFormat="1" ht="98.25" customHeight="1" x14ac:dyDescent="0.25">
      <c r="A12" s="45" t="s">
        <v>65</v>
      </c>
      <c r="B12" s="46" t="s">
        <v>147</v>
      </c>
      <c r="C12" s="46" t="s">
        <v>66</v>
      </c>
      <c r="D12" s="60">
        <v>860</v>
      </c>
      <c r="E12" s="60">
        <v>416</v>
      </c>
      <c r="F12" s="69">
        <v>185</v>
      </c>
      <c r="G12" s="50"/>
      <c r="H12" s="50"/>
      <c r="I12" s="50"/>
      <c r="J12" s="51"/>
      <c r="K12" s="51"/>
      <c r="L12" s="51"/>
      <c r="M12" s="52"/>
      <c r="N12" s="52"/>
      <c r="O12" s="52"/>
      <c r="P12" s="53">
        <f t="shared" si="0"/>
        <v>1461</v>
      </c>
      <c r="Q12" s="54">
        <v>2175</v>
      </c>
      <c r="R12" s="55">
        <f t="shared" si="1"/>
        <v>0</v>
      </c>
      <c r="S12" s="55">
        <v>0</v>
      </c>
      <c r="T12" s="56">
        <f t="shared" si="2"/>
        <v>0</v>
      </c>
      <c r="U12" s="56"/>
      <c r="V12" s="57">
        <f t="shared" si="3"/>
        <v>0</v>
      </c>
      <c r="W12" s="57"/>
      <c r="X12" s="57">
        <f t="shared" si="4"/>
        <v>1461</v>
      </c>
      <c r="Y12" s="57">
        <f t="shared" si="4"/>
        <v>2175</v>
      </c>
      <c r="Z12" s="58">
        <f t="shared" si="5"/>
        <v>1.4887063655030801</v>
      </c>
      <c r="AA12" s="59" t="str">
        <f t="shared" si="6"/>
        <v>SI</v>
      </c>
    </row>
    <row r="13" spans="1:27" s="5" customFormat="1" ht="99.75" customHeight="1" x14ac:dyDescent="0.25">
      <c r="A13" s="46" t="s">
        <v>68</v>
      </c>
      <c r="B13" s="46" t="s">
        <v>148</v>
      </c>
      <c r="C13" s="47" t="s">
        <v>66</v>
      </c>
      <c r="D13" s="60">
        <v>640</v>
      </c>
      <c r="E13" s="60">
        <v>350</v>
      </c>
      <c r="F13" s="69">
        <v>138</v>
      </c>
      <c r="G13" s="72">
        <v>60</v>
      </c>
      <c r="H13" s="72">
        <v>29</v>
      </c>
      <c r="I13" s="72">
        <v>25</v>
      </c>
      <c r="J13" s="51">
        <v>9</v>
      </c>
      <c r="K13" s="51">
        <v>8</v>
      </c>
      <c r="L13" s="51">
        <v>8</v>
      </c>
      <c r="M13" s="52">
        <v>5</v>
      </c>
      <c r="N13" s="52">
        <v>3</v>
      </c>
      <c r="O13" s="52">
        <v>2</v>
      </c>
      <c r="P13" s="53">
        <f t="shared" si="0"/>
        <v>1128</v>
      </c>
      <c r="Q13" s="54">
        <v>1410</v>
      </c>
      <c r="R13" s="55">
        <f t="shared" si="1"/>
        <v>114</v>
      </c>
      <c r="S13" s="55">
        <v>64</v>
      </c>
      <c r="T13" s="61">
        <f t="shared" si="2"/>
        <v>25</v>
      </c>
      <c r="U13" s="56"/>
      <c r="V13" s="57">
        <f t="shared" si="3"/>
        <v>10</v>
      </c>
      <c r="W13" s="57"/>
      <c r="X13" s="57">
        <f t="shared" si="4"/>
        <v>1277</v>
      </c>
      <c r="Y13" s="57">
        <f t="shared" si="4"/>
        <v>1474</v>
      </c>
      <c r="Z13" s="58">
        <f t="shared" si="5"/>
        <v>1.154267815191856</v>
      </c>
      <c r="AA13" s="59" t="str">
        <f t="shared" si="6"/>
        <v>SI</v>
      </c>
    </row>
    <row r="14" spans="1:27" s="5" customFormat="1" ht="21.75" customHeight="1" x14ac:dyDescent="0.25">
      <c r="A14" s="141" t="s">
        <v>30</v>
      </c>
      <c r="B14" s="141"/>
      <c r="C14" s="141"/>
      <c r="D14" s="142"/>
      <c r="E14" s="142"/>
      <c r="F14" s="142"/>
      <c r="G14" s="142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142"/>
    </row>
    <row r="15" spans="1:27" s="5" customFormat="1" ht="101.25" customHeight="1" x14ac:dyDescent="0.25">
      <c r="A15" s="118" t="s">
        <v>128</v>
      </c>
      <c r="B15" s="119" t="s">
        <v>69</v>
      </c>
      <c r="C15" s="75" t="s">
        <v>70</v>
      </c>
      <c r="D15" s="117">
        <v>1</v>
      </c>
      <c r="E15" s="48"/>
      <c r="F15" s="48"/>
      <c r="G15" s="50"/>
      <c r="H15" s="50"/>
      <c r="I15" s="50"/>
      <c r="J15" s="51"/>
      <c r="K15" s="51"/>
      <c r="L15" s="51"/>
      <c r="M15" s="28"/>
      <c r="N15" s="28"/>
      <c r="O15" s="28"/>
      <c r="P15" s="29">
        <f>SUM(D15:F15)</f>
        <v>1</v>
      </c>
      <c r="Q15" s="29">
        <v>1</v>
      </c>
      <c r="R15" s="30">
        <f>SUM(G15:I15)</f>
        <v>0</v>
      </c>
      <c r="S15" s="30">
        <v>0</v>
      </c>
      <c r="T15" s="31">
        <f>SUM(J15:L15)</f>
        <v>0</v>
      </c>
      <c r="U15" s="31"/>
      <c r="V15" s="32">
        <f>SUM(M15:O15)</f>
        <v>0</v>
      </c>
      <c r="W15" s="32"/>
      <c r="X15" s="32">
        <f>P15+R15+T15+V15</f>
        <v>1</v>
      </c>
      <c r="Y15" s="32">
        <f>Q15+S15+U15+W15</f>
        <v>1</v>
      </c>
      <c r="Z15" s="33">
        <f>Y15/X15</f>
        <v>1</v>
      </c>
      <c r="AA15" s="34" t="str">
        <f>IF(Z15&gt;=90%,"SI","NO")</f>
        <v>SI</v>
      </c>
    </row>
    <row r="16" spans="1:27" s="5" customFormat="1" ht="87" customHeight="1" x14ac:dyDescent="0.25">
      <c r="A16" s="118" t="s">
        <v>71</v>
      </c>
      <c r="B16" s="118" t="s">
        <v>72</v>
      </c>
      <c r="C16" s="75" t="s">
        <v>73</v>
      </c>
      <c r="D16" s="117">
        <v>1660</v>
      </c>
      <c r="E16" s="60">
        <v>722</v>
      </c>
      <c r="F16" s="60">
        <v>408</v>
      </c>
      <c r="G16" s="72">
        <v>128</v>
      </c>
      <c r="H16" s="72">
        <v>97</v>
      </c>
      <c r="I16" s="72">
        <v>70</v>
      </c>
      <c r="J16" s="51">
        <v>53</v>
      </c>
      <c r="K16" s="51">
        <v>48</v>
      </c>
      <c r="L16" s="51">
        <v>44</v>
      </c>
      <c r="M16" s="74">
        <v>37</v>
      </c>
      <c r="N16" s="74">
        <v>24</v>
      </c>
      <c r="O16" s="74">
        <v>15</v>
      </c>
      <c r="P16" s="29">
        <f t="shared" ref="P16:P22" si="7">SUM(D16:F16)</f>
        <v>2790</v>
      </c>
      <c r="Q16" s="29">
        <v>3710</v>
      </c>
      <c r="R16" s="30">
        <f t="shared" ref="R16:R22" si="8">SUM(G16:I16)</f>
        <v>295</v>
      </c>
      <c r="S16" s="30">
        <v>247</v>
      </c>
      <c r="T16" s="31">
        <f t="shared" ref="T16:T22" si="9">SUM(J16:L16)</f>
        <v>145</v>
      </c>
      <c r="U16" s="31"/>
      <c r="V16" s="32">
        <f t="shared" ref="V16:V22" si="10">SUM(M16:O16)</f>
        <v>76</v>
      </c>
      <c r="W16" s="32"/>
      <c r="X16" s="32">
        <f t="shared" ref="X16:X21" si="11">P16+R16+T16+V16</f>
        <v>3306</v>
      </c>
      <c r="Y16" s="32">
        <f t="shared" ref="Y16:Y21" si="12">Q16+S16+U16+W16</f>
        <v>3957</v>
      </c>
      <c r="Z16" s="33">
        <f t="shared" ref="Z16:Z21" si="13">Y16/X16</f>
        <v>1.1969147005444647</v>
      </c>
      <c r="AA16" s="34" t="str">
        <f t="shared" ref="AA16:AA21" si="14">IF(Z16&gt;=90%,"SI","NO")</f>
        <v>SI</v>
      </c>
    </row>
    <row r="17" spans="1:27" s="5" customFormat="1" ht="74.25" customHeight="1" x14ac:dyDescent="0.25">
      <c r="A17" s="118" t="s">
        <v>74</v>
      </c>
      <c r="B17" s="118" t="s">
        <v>75</v>
      </c>
      <c r="C17" s="75" t="s">
        <v>76</v>
      </c>
      <c r="D17" s="117">
        <v>5</v>
      </c>
      <c r="E17" s="60">
        <v>5</v>
      </c>
      <c r="F17" s="60">
        <v>6</v>
      </c>
      <c r="G17" s="72">
        <v>5</v>
      </c>
      <c r="H17" s="72">
        <v>8</v>
      </c>
      <c r="I17" s="72">
        <v>4</v>
      </c>
      <c r="J17" s="51">
        <v>5</v>
      </c>
      <c r="K17" s="51">
        <v>4</v>
      </c>
      <c r="L17" s="51">
        <v>3</v>
      </c>
      <c r="M17" s="74">
        <v>4</v>
      </c>
      <c r="N17" s="74">
        <v>2</v>
      </c>
      <c r="O17" s="74">
        <v>1</v>
      </c>
      <c r="P17" s="29">
        <f t="shared" si="7"/>
        <v>16</v>
      </c>
      <c r="Q17" s="29">
        <v>38</v>
      </c>
      <c r="R17" s="30">
        <f t="shared" si="8"/>
        <v>17</v>
      </c>
      <c r="S17" s="30">
        <v>14</v>
      </c>
      <c r="T17" s="31">
        <f t="shared" si="9"/>
        <v>12</v>
      </c>
      <c r="U17" s="31"/>
      <c r="V17" s="32">
        <f t="shared" si="10"/>
        <v>7</v>
      </c>
      <c r="W17" s="32"/>
      <c r="X17" s="32">
        <f t="shared" si="11"/>
        <v>52</v>
      </c>
      <c r="Y17" s="32">
        <f t="shared" si="12"/>
        <v>52</v>
      </c>
      <c r="Z17" s="33">
        <f t="shared" si="13"/>
        <v>1</v>
      </c>
      <c r="AA17" s="34" t="str">
        <f t="shared" si="14"/>
        <v>SI</v>
      </c>
    </row>
    <row r="18" spans="1:27" s="5" customFormat="1" ht="82.5" customHeight="1" x14ac:dyDescent="0.25">
      <c r="A18" s="118" t="s">
        <v>77</v>
      </c>
      <c r="B18" s="118" t="s">
        <v>129</v>
      </c>
      <c r="C18" s="75" t="s">
        <v>79</v>
      </c>
      <c r="D18" s="117">
        <v>4</v>
      </c>
      <c r="E18" s="60">
        <v>3</v>
      </c>
      <c r="F18" s="69">
        <v>8</v>
      </c>
      <c r="G18" s="72">
        <v>17</v>
      </c>
      <c r="H18" s="72">
        <v>14</v>
      </c>
      <c r="I18" s="72">
        <v>9</v>
      </c>
      <c r="J18" s="73">
        <v>9</v>
      </c>
      <c r="K18" s="73">
        <v>10</v>
      </c>
      <c r="L18" s="73">
        <v>11</v>
      </c>
      <c r="M18" s="74">
        <v>9</v>
      </c>
      <c r="N18" s="74">
        <v>8</v>
      </c>
      <c r="O18" s="74">
        <v>2</v>
      </c>
      <c r="P18" s="29">
        <f t="shared" si="7"/>
        <v>15</v>
      </c>
      <c r="Q18" s="29">
        <v>30</v>
      </c>
      <c r="R18" s="30">
        <f t="shared" si="8"/>
        <v>40</v>
      </c>
      <c r="S18" s="30">
        <v>54</v>
      </c>
      <c r="T18" s="31">
        <f t="shared" si="9"/>
        <v>30</v>
      </c>
      <c r="U18" s="31"/>
      <c r="V18" s="32">
        <f t="shared" si="10"/>
        <v>19</v>
      </c>
      <c r="W18" s="32"/>
      <c r="X18" s="32">
        <f t="shared" si="11"/>
        <v>104</v>
      </c>
      <c r="Y18" s="32">
        <f t="shared" si="12"/>
        <v>84</v>
      </c>
      <c r="Z18" s="33">
        <f t="shared" si="13"/>
        <v>0.80769230769230771</v>
      </c>
      <c r="AA18" s="34" t="str">
        <f t="shared" si="14"/>
        <v>NO</v>
      </c>
    </row>
    <row r="19" spans="1:27" s="116" customFormat="1" ht="82.5" customHeight="1" x14ac:dyDescent="0.25">
      <c r="A19" s="118" t="s">
        <v>130</v>
      </c>
      <c r="B19" s="118" t="s">
        <v>126</v>
      </c>
      <c r="C19" s="75" t="s">
        <v>127</v>
      </c>
      <c r="D19" s="117">
        <v>7</v>
      </c>
      <c r="E19" s="60">
        <v>15</v>
      </c>
      <c r="F19" s="69">
        <v>13</v>
      </c>
      <c r="G19" s="72">
        <v>10</v>
      </c>
      <c r="H19" s="72">
        <v>7</v>
      </c>
      <c r="I19" s="72">
        <v>7</v>
      </c>
      <c r="J19" s="73">
        <v>6</v>
      </c>
      <c r="K19" s="73">
        <v>6</v>
      </c>
      <c r="L19" s="73">
        <v>5</v>
      </c>
      <c r="M19" s="74">
        <v>3</v>
      </c>
      <c r="N19" s="74">
        <v>3</v>
      </c>
      <c r="O19" s="74">
        <v>2</v>
      </c>
      <c r="P19" s="54">
        <f t="shared" si="7"/>
        <v>35</v>
      </c>
      <c r="Q19" s="54">
        <v>51</v>
      </c>
      <c r="R19" s="55">
        <f t="shared" si="8"/>
        <v>24</v>
      </c>
      <c r="S19" s="55">
        <v>41</v>
      </c>
      <c r="T19" s="56">
        <f t="shared" si="9"/>
        <v>17</v>
      </c>
      <c r="U19" s="56"/>
      <c r="V19" s="57">
        <f t="shared" si="10"/>
        <v>8</v>
      </c>
      <c r="W19" s="57"/>
      <c r="X19" s="57">
        <f t="shared" si="11"/>
        <v>84</v>
      </c>
      <c r="Y19" s="57">
        <f t="shared" si="12"/>
        <v>92</v>
      </c>
      <c r="Z19" s="58">
        <f t="shared" si="13"/>
        <v>1.0952380952380953</v>
      </c>
      <c r="AA19" s="59" t="str">
        <f t="shared" si="14"/>
        <v>SI</v>
      </c>
    </row>
    <row r="20" spans="1:27" s="5" customFormat="1" ht="74.25" customHeight="1" x14ac:dyDescent="0.25">
      <c r="A20" s="118" t="s">
        <v>78</v>
      </c>
      <c r="B20" s="118" t="s">
        <v>131</v>
      </c>
      <c r="C20" s="75" t="s">
        <v>66</v>
      </c>
      <c r="D20" s="117">
        <v>1</v>
      </c>
      <c r="E20" s="60">
        <v>2</v>
      </c>
      <c r="F20" s="69">
        <v>3</v>
      </c>
      <c r="G20" s="72">
        <v>3</v>
      </c>
      <c r="H20" s="72">
        <v>3</v>
      </c>
      <c r="I20" s="72">
        <v>2</v>
      </c>
      <c r="J20" s="73">
        <v>3</v>
      </c>
      <c r="K20" s="73">
        <v>3</v>
      </c>
      <c r="L20" s="73">
        <v>3</v>
      </c>
      <c r="M20" s="74">
        <v>3</v>
      </c>
      <c r="N20" s="74">
        <v>3</v>
      </c>
      <c r="O20" s="74">
        <v>1</v>
      </c>
      <c r="P20" s="29">
        <f t="shared" si="7"/>
        <v>6</v>
      </c>
      <c r="Q20" s="29">
        <v>17</v>
      </c>
      <c r="R20" s="30">
        <f t="shared" si="8"/>
        <v>8</v>
      </c>
      <c r="S20" s="30">
        <v>10</v>
      </c>
      <c r="T20" s="31">
        <f t="shared" si="9"/>
        <v>9</v>
      </c>
      <c r="U20" s="31"/>
      <c r="V20" s="32">
        <f t="shared" si="10"/>
        <v>7</v>
      </c>
      <c r="W20" s="32"/>
      <c r="X20" s="32">
        <f t="shared" si="11"/>
        <v>30</v>
      </c>
      <c r="Y20" s="32">
        <f t="shared" si="12"/>
        <v>27</v>
      </c>
      <c r="Z20" s="33">
        <f t="shared" si="13"/>
        <v>0.9</v>
      </c>
      <c r="AA20" s="34" t="str">
        <f t="shared" si="14"/>
        <v>SI</v>
      </c>
    </row>
    <row r="21" spans="1:27" s="5" customFormat="1" ht="74.25" customHeight="1" x14ac:dyDescent="0.25">
      <c r="A21" s="118" t="s">
        <v>132</v>
      </c>
      <c r="B21" s="118" t="s">
        <v>133</v>
      </c>
      <c r="C21" s="75" t="s">
        <v>134</v>
      </c>
      <c r="D21" s="117">
        <f>SUM(D17:D18)</f>
        <v>9</v>
      </c>
      <c r="E21" s="60">
        <v>6</v>
      </c>
      <c r="F21" s="69">
        <v>10</v>
      </c>
      <c r="G21" s="72">
        <v>18</v>
      </c>
      <c r="H21" s="72">
        <v>16</v>
      </c>
      <c r="I21" s="72">
        <v>12</v>
      </c>
      <c r="J21" s="73">
        <v>13</v>
      </c>
      <c r="K21" s="73">
        <v>14</v>
      </c>
      <c r="L21" s="73">
        <v>12</v>
      </c>
      <c r="M21" s="74">
        <v>11</v>
      </c>
      <c r="N21" s="74">
        <v>9</v>
      </c>
      <c r="O21" s="74">
        <v>3</v>
      </c>
      <c r="P21" s="29">
        <f t="shared" si="7"/>
        <v>25</v>
      </c>
      <c r="Q21" s="29">
        <v>73</v>
      </c>
      <c r="R21" s="30">
        <f t="shared" si="8"/>
        <v>46</v>
      </c>
      <c r="S21" s="30">
        <v>77</v>
      </c>
      <c r="T21" s="31">
        <f t="shared" si="9"/>
        <v>39</v>
      </c>
      <c r="U21" s="31"/>
      <c r="V21" s="32">
        <f t="shared" si="10"/>
        <v>23</v>
      </c>
      <c r="W21" s="32"/>
      <c r="X21" s="32">
        <f t="shared" si="11"/>
        <v>133</v>
      </c>
      <c r="Y21" s="32">
        <f t="shared" si="12"/>
        <v>150</v>
      </c>
      <c r="Z21" s="33">
        <f t="shared" si="13"/>
        <v>1.1278195488721805</v>
      </c>
      <c r="AA21" s="34" t="str">
        <f t="shared" si="14"/>
        <v>SI</v>
      </c>
    </row>
    <row r="22" spans="1:27" s="5" customFormat="1" ht="75" customHeight="1" x14ac:dyDescent="0.25">
      <c r="A22" s="118" t="s">
        <v>135</v>
      </c>
      <c r="B22" s="118" t="s">
        <v>136</v>
      </c>
      <c r="C22" s="75" t="s">
        <v>80</v>
      </c>
      <c r="D22" s="117">
        <v>5</v>
      </c>
      <c r="E22" s="60">
        <v>5</v>
      </c>
      <c r="F22" s="69">
        <v>11</v>
      </c>
      <c r="G22" s="72">
        <v>20</v>
      </c>
      <c r="H22" s="72">
        <v>17</v>
      </c>
      <c r="I22" s="72">
        <v>11</v>
      </c>
      <c r="J22" s="73">
        <v>12</v>
      </c>
      <c r="K22" s="73">
        <v>13</v>
      </c>
      <c r="L22" s="73">
        <v>14</v>
      </c>
      <c r="M22" s="74">
        <v>12</v>
      </c>
      <c r="N22" s="74">
        <v>11</v>
      </c>
      <c r="O22" s="74">
        <v>3</v>
      </c>
      <c r="P22" s="29">
        <f t="shared" si="7"/>
        <v>21</v>
      </c>
      <c r="Q22" s="29">
        <v>47</v>
      </c>
      <c r="R22" s="30">
        <f t="shared" si="8"/>
        <v>48</v>
      </c>
      <c r="S22" s="30">
        <v>64</v>
      </c>
      <c r="T22" s="31">
        <f t="shared" si="9"/>
        <v>39</v>
      </c>
      <c r="U22" s="31"/>
      <c r="V22" s="32">
        <f t="shared" si="10"/>
        <v>26</v>
      </c>
      <c r="W22" s="32"/>
      <c r="X22" s="32">
        <f t="shared" ref="X22:Y23" si="15">P22+R22+T22+V22</f>
        <v>134</v>
      </c>
      <c r="Y22" s="32">
        <f t="shared" si="15"/>
        <v>111</v>
      </c>
      <c r="Z22" s="33">
        <f>Y22/X22</f>
        <v>0.82835820895522383</v>
      </c>
      <c r="AA22" s="34" t="str">
        <f>IF(Z22&gt;=90%,"SI","NO")</f>
        <v>NO</v>
      </c>
    </row>
    <row r="23" spans="1:27" s="5" customFormat="1" ht="100.5" customHeight="1" x14ac:dyDescent="0.25">
      <c r="A23" s="120" t="s">
        <v>137</v>
      </c>
      <c r="B23" s="121" t="s">
        <v>138</v>
      </c>
      <c r="C23" s="75" t="s">
        <v>81</v>
      </c>
      <c r="D23" s="117">
        <v>10</v>
      </c>
      <c r="E23" s="60">
        <v>12</v>
      </c>
      <c r="F23" s="69">
        <v>15</v>
      </c>
      <c r="G23" s="72">
        <v>9</v>
      </c>
      <c r="H23" s="72">
        <v>10</v>
      </c>
      <c r="I23" s="72">
        <v>9</v>
      </c>
      <c r="J23" s="73">
        <v>8</v>
      </c>
      <c r="K23" s="73">
        <v>15</v>
      </c>
      <c r="L23" s="73">
        <v>10</v>
      </c>
      <c r="M23" s="74">
        <v>10</v>
      </c>
      <c r="N23" s="74">
        <v>8</v>
      </c>
      <c r="O23" s="74">
        <v>5</v>
      </c>
      <c r="P23" s="29">
        <f>SUM(D23:F23)</f>
        <v>37</v>
      </c>
      <c r="Q23" s="29">
        <v>136</v>
      </c>
      <c r="R23" s="30">
        <f>SUM(G23:I23)</f>
        <v>28</v>
      </c>
      <c r="S23" s="30">
        <v>119</v>
      </c>
      <c r="T23" s="31">
        <f>SUM(J23:L23)</f>
        <v>33</v>
      </c>
      <c r="U23" s="31"/>
      <c r="V23" s="32">
        <f>SUM(M23:O23)</f>
        <v>23</v>
      </c>
      <c r="W23" s="32"/>
      <c r="X23" s="32">
        <f t="shared" si="15"/>
        <v>121</v>
      </c>
      <c r="Y23" s="32">
        <f t="shared" si="15"/>
        <v>255</v>
      </c>
      <c r="Z23" s="33">
        <f>Y23/X23</f>
        <v>2.1074380165289255</v>
      </c>
      <c r="AA23" s="34" t="str">
        <f>IF(Z23&gt;=90%,"SI","NO")</f>
        <v>SI</v>
      </c>
    </row>
    <row r="24" spans="1:27" s="1" customFormat="1" ht="31.5" customHeight="1" x14ac:dyDescent="0.25">
      <c r="A24" s="137" t="s">
        <v>31</v>
      </c>
      <c r="B24" s="138"/>
      <c r="C24" s="138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40"/>
    </row>
    <row r="25" spans="1:27" s="1" customFormat="1" ht="89.25" customHeight="1" x14ac:dyDescent="0.25">
      <c r="A25" s="118" t="s">
        <v>139</v>
      </c>
      <c r="B25" s="120" t="s">
        <v>84</v>
      </c>
      <c r="C25" s="75" t="s">
        <v>85</v>
      </c>
      <c r="D25" s="122">
        <v>1</v>
      </c>
      <c r="E25" s="48"/>
      <c r="F25" s="48"/>
      <c r="G25" s="70"/>
      <c r="H25" s="70"/>
      <c r="I25" s="70"/>
      <c r="J25" s="71"/>
      <c r="K25" s="71"/>
      <c r="L25" s="71"/>
      <c r="M25" s="35"/>
      <c r="N25" s="35"/>
      <c r="O25" s="35"/>
      <c r="P25" s="29">
        <f t="shared" ref="P25:P29" si="16">SUM(D25:F25)</f>
        <v>1</v>
      </c>
      <c r="Q25" s="29">
        <v>1</v>
      </c>
      <c r="R25" s="30">
        <f t="shared" ref="R25:R29" si="17">SUM(G25:I25)</f>
        <v>0</v>
      </c>
      <c r="S25" s="30">
        <v>0</v>
      </c>
      <c r="T25" s="31">
        <f t="shared" ref="T25:T29" si="18">SUM(J25:L25)</f>
        <v>0</v>
      </c>
      <c r="U25" s="31"/>
      <c r="V25" s="32">
        <f t="shared" ref="V25:V29" si="19">SUM(M25:O25)</f>
        <v>0</v>
      </c>
      <c r="W25" s="32"/>
      <c r="X25" s="32">
        <f t="shared" ref="X25:X30" si="20">P25+R25+T25+V25</f>
        <v>1</v>
      </c>
      <c r="Y25" s="32">
        <f t="shared" ref="Y25:Y30" si="21">Q25+S25+U25+W25</f>
        <v>1</v>
      </c>
      <c r="Z25" s="33">
        <f t="shared" ref="Z25:Z30" si="22">Y25/X25</f>
        <v>1</v>
      </c>
      <c r="AA25" s="34" t="str">
        <f t="shared" ref="AA25:AA30" si="23">IF(Z25&gt;=90%,"SI","NO")</f>
        <v>SI</v>
      </c>
    </row>
    <row r="26" spans="1:27" s="1" customFormat="1" ht="74.25" customHeight="1" x14ac:dyDescent="0.25">
      <c r="A26" s="118" t="s">
        <v>140</v>
      </c>
      <c r="B26" s="120" t="s">
        <v>141</v>
      </c>
      <c r="C26" s="75" t="s">
        <v>85</v>
      </c>
      <c r="D26" s="122">
        <v>1</v>
      </c>
      <c r="E26" s="48">
        <v>1</v>
      </c>
      <c r="F26" s="48">
        <v>1</v>
      </c>
      <c r="G26" s="70">
        <v>1</v>
      </c>
      <c r="H26" s="70">
        <v>1</v>
      </c>
      <c r="I26" s="70">
        <v>1</v>
      </c>
      <c r="J26" s="71">
        <v>1</v>
      </c>
      <c r="K26" s="71">
        <v>1</v>
      </c>
      <c r="L26" s="71">
        <v>1</v>
      </c>
      <c r="M26" s="35">
        <v>1</v>
      </c>
      <c r="N26" s="35">
        <v>1</v>
      </c>
      <c r="O26" s="35">
        <v>1</v>
      </c>
      <c r="P26" s="29">
        <f>SUM(D26:F26)</f>
        <v>3</v>
      </c>
      <c r="Q26" s="29">
        <v>3</v>
      </c>
      <c r="R26" s="30">
        <f t="shared" si="17"/>
        <v>3</v>
      </c>
      <c r="S26" s="30">
        <v>3</v>
      </c>
      <c r="T26" s="31">
        <f t="shared" si="18"/>
        <v>3</v>
      </c>
      <c r="U26" s="31"/>
      <c r="V26" s="32">
        <f t="shared" si="19"/>
        <v>3</v>
      </c>
      <c r="W26" s="32"/>
      <c r="X26" s="32">
        <f t="shared" si="20"/>
        <v>12</v>
      </c>
      <c r="Y26" s="32">
        <f t="shared" si="21"/>
        <v>6</v>
      </c>
      <c r="Z26" s="33">
        <f t="shared" si="22"/>
        <v>0.5</v>
      </c>
      <c r="AA26" s="34" t="str">
        <f t="shared" si="23"/>
        <v>NO</v>
      </c>
    </row>
    <row r="27" spans="1:27" s="1" customFormat="1" ht="95.25" customHeight="1" x14ac:dyDescent="0.25">
      <c r="A27" s="120" t="s">
        <v>88</v>
      </c>
      <c r="B27" s="120" t="s">
        <v>142</v>
      </c>
      <c r="C27" s="75" t="s">
        <v>91</v>
      </c>
      <c r="D27" s="122"/>
      <c r="E27" s="48"/>
      <c r="F27" s="48">
        <v>2</v>
      </c>
      <c r="G27" s="70"/>
      <c r="H27" s="70"/>
      <c r="I27" s="70">
        <v>2</v>
      </c>
      <c r="J27" s="71"/>
      <c r="K27" s="71"/>
      <c r="L27" s="71">
        <v>2</v>
      </c>
      <c r="M27" s="35"/>
      <c r="N27" s="35"/>
      <c r="O27" s="35">
        <v>2</v>
      </c>
      <c r="P27" s="29">
        <f t="shared" si="16"/>
        <v>2</v>
      </c>
      <c r="Q27" s="29">
        <v>2</v>
      </c>
      <c r="R27" s="30">
        <f t="shared" si="17"/>
        <v>2</v>
      </c>
      <c r="S27" s="30">
        <v>2</v>
      </c>
      <c r="T27" s="31">
        <f>SUM(J27:L27)</f>
        <v>2</v>
      </c>
      <c r="U27" s="31"/>
      <c r="V27" s="32">
        <f t="shared" si="19"/>
        <v>2</v>
      </c>
      <c r="W27" s="32"/>
      <c r="X27" s="32">
        <f>P27+R27+T27+V27</f>
        <v>8</v>
      </c>
      <c r="Y27" s="32">
        <f t="shared" si="21"/>
        <v>4</v>
      </c>
      <c r="Z27" s="33">
        <f t="shared" si="22"/>
        <v>0.5</v>
      </c>
      <c r="AA27" s="34" t="str">
        <f t="shared" si="23"/>
        <v>NO</v>
      </c>
    </row>
    <row r="28" spans="1:27" s="1" customFormat="1" ht="95.25" customHeight="1" x14ac:dyDescent="0.25">
      <c r="A28" s="120" t="s">
        <v>143</v>
      </c>
      <c r="B28" s="120" t="s">
        <v>144</v>
      </c>
      <c r="C28" s="75" t="s">
        <v>89</v>
      </c>
      <c r="D28" s="122"/>
      <c r="E28" s="48"/>
      <c r="F28" s="48">
        <v>1</v>
      </c>
      <c r="G28" s="70"/>
      <c r="H28" s="70"/>
      <c r="I28" s="70">
        <v>1</v>
      </c>
      <c r="J28" s="71"/>
      <c r="K28" s="71"/>
      <c r="L28" s="71">
        <v>1</v>
      </c>
      <c r="M28" s="35"/>
      <c r="N28" s="35"/>
      <c r="O28" s="35">
        <v>1</v>
      </c>
      <c r="P28" s="29">
        <f t="shared" si="16"/>
        <v>1</v>
      </c>
      <c r="Q28" s="29">
        <v>1</v>
      </c>
      <c r="R28" s="30">
        <f t="shared" si="17"/>
        <v>1</v>
      </c>
      <c r="S28" s="30">
        <v>1</v>
      </c>
      <c r="T28" s="31">
        <f>SUM(J28:L28)</f>
        <v>1</v>
      </c>
      <c r="U28" s="31"/>
      <c r="V28" s="32">
        <f t="shared" si="19"/>
        <v>1</v>
      </c>
      <c r="W28" s="32"/>
      <c r="X28" s="32">
        <f>P28+R28+T28+V28</f>
        <v>4</v>
      </c>
      <c r="Y28" s="32">
        <f t="shared" si="21"/>
        <v>2</v>
      </c>
      <c r="Z28" s="33">
        <f t="shared" si="22"/>
        <v>0.5</v>
      </c>
      <c r="AA28" s="34" t="str">
        <f t="shared" si="23"/>
        <v>NO</v>
      </c>
    </row>
    <row r="29" spans="1:27" s="1" customFormat="1" ht="75" customHeight="1" x14ac:dyDescent="0.25">
      <c r="A29" s="118" t="s">
        <v>90</v>
      </c>
      <c r="B29" s="120" t="s">
        <v>125</v>
      </c>
      <c r="C29" s="126" t="s">
        <v>145</v>
      </c>
      <c r="D29" s="122"/>
      <c r="E29" s="48"/>
      <c r="F29" s="48">
        <v>1</v>
      </c>
      <c r="G29" s="50"/>
      <c r="H29" s="50"/>
      <c r="I29" s="50">
        <v>1</v>
      </c>
      <c r="J29" s="51"/>
      <c r="K29" s="51"/>
      <c r="L29" s="51">
        <v>1</v>
      </c>
      <c r="M29" s="36"/>
      <c r="N29" s="36"/>
      <c r="O29" s="36">
        <v>1</v>
      </c>
      <c r="P29" s="29">
        <f t="shared" si="16"/>
        <v>1</v>
      </c>
      <c r="Q29" s="29">
        <v>1</v>
      </c>
      <c r="R29" s="30">
        <f t="shared" si="17"/>
        <v>1</v>
      </c>
      <c r="S29" s="30">
        <v>1</v>
      </c>
      <c r="T29" s="31">
        <f t="shared" si="18"/>
        <v>1</v>
      </c>
      <c r="U29" s="31"/>
      <c r="V29" s="32">
        <f t="shared" si="19"/>
        <v>1</v>
      </c>
      <c r="W29" s="32"/>
      <c r="X29" s="32">
        <f t="shared" si="20"/>
        <v>4</v>
      </c>
      <c r="Y29" s="32">
        <f t="shared" si="21"/>
        <v>2</v>
      </c>
      <c r="Z29" s="33">
        <f t="shared" si="22"/>
        <v>0.5</v>
      </c>
      <c r="AA29" s="34" t="str">
        <f t="shared" si="23"/>
        <v>NO</v>
      </c>
    </row>
    <row r="30" spans="1:27" s="1" customFormat="1" ht="16.5" hidden="1" x14ac:dyDescent="0.25">
      <c r="A30" s="123" t="s">
        <v>32</v>
      </c>
      <c r="B30" s="124"/>
      <c r="C30" s="125"/>
      <c r="D30" s="42"/>
      <c r="E30" s="42"/>
      <c r="F30" s="42"/>
      <c r="G30" s="42"/>
      <c r="H30" s="42"/>
      <c r="I30" s="42"/>
      <c r="J30" s="42"/>
      <c r="K30" s="42"/>
      <c r="L30" s="42"/>
      <c r="M30" s="37"/>
      <c r="N30" s="37"/>
      <c r="O30" s="37"/>
      <c r="P30" s="37">
        <f t="shared" ref="P30:W30" si="24">SUM(P11:P29)</f>
        <v>5544</v>
      </c>
      <c r="Q30" s="37">
        <f t="shared" si="24"/>
        <v>7697</v>
      </c>
      <c r="R30" s="37">
        <f t="shared" si="24"/>
        <v>627</v>
      </c>
      <c r="S30" s="37">
        <f t="shared" si="24"/>
        <v>697</v>
      </c>
      <c r="T30" s="37">
        <f t="shared" si="24"/>
        <v>356</v>
      </c>
      <c r="U30" s="38">
        <f t="shared" si="24"/>
        <v>0</v>
      </c>
      <c r="V30" s="37">
        <f t="shared" si="24"/>
        <v>206</v>
      </c>
      <c r="W30" s="37">
        <f t="shared" si="24"/>
        <v>0</v>
      </c>
      <c r="X30" s="37">
        <f t="shared" si="20"/>
        <v>6733</v>
      </c>
      <c r="Y30" s="39">
        <f t="shared" si="21"/>
        <v>8394</v>
      </c>
      <c r="Z30" s="40">
        <f t="shared" si="22"/>
        <v>1.2466953809594534</v>
      </c>
      <c r="AA30" s="41" t="str">
        <f t="shared" si="23"/>
        <v>SI</v>
      </c>
    </row>
    <row r="31" spans="1:27" s="1" customFormat="1" ht="16.5" hidden="1" x14ac:dyDescent="0.25">
      <c r="A31" s="62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"/>
      <c r="N31" s="6"/>
      <c r="O31" s="6"/>
      <c r="P31" s="6"/>
      <c r="Q31" s="6"/>
      <c r="R31" s="6"/>
      <c r="S31" s="6"/>
      <c r="T31" s="6"/>
      <c r="U31" s="22"/>
      <c r="V31" s="6"/>
      <c r="W31" s="8"/>
      <c r="X31" s="8"/>
      <c r="Y31" s="10"/>
      <c r="Z31" s="10"/>
      <c r="AA31" s="7"/>
    </row>
    <row r="32" spans="1:27" s="1" customFormat="1" ht="22.5" hidden="1" customHeight="1" x14ac:dyDescent="0.3">
      <c r="A32" s="13"/>
      <c r="B32" s="12" t="s">
        <v>47</v>
      </c>
      <c r="C32" s="13"/>
      <c r="D32" s="13"/>
      <c r="E32" s="13"/>
      <c r="F32" s="13"/>
      <c r="G32" s="13"/>
      <c r="H32" s="128" t="s">
        <v>48</v>
      </c>
      <c r="I32" s="128"/>
      <c r="J32" s="128"/>
      <c r="K32" s="128"/>
      <c r="L32" s="128"/>
      <c r="M32" s="13"/>
      <c r="N32" s="13"/>
      <c r="O32" s="13"/>
      <c r="P32" s="14"/>
      <c r="Q32" s="14"/>
      <c r="R32" s="128" t="s">
        <v>50</v>
      </c>
      <c r="S32" s="128"/>
      <c r="T32" s="128"/>
      <c r="U32" s="23"/>
      <c r="V32" s="12"/>
      <c r="W32" s="13"/>
      <c r="X32" s="14" t="s">
        <v>53</v>
      </c>
      <c r="Y32" s="13"/>
      <c r="Z32" s="15"/>
      <c r="AA32" s="7"/>
    </row>
    <row r="33" spans="1:27" s="1" customFormat="1" ht="16.5" hidden="1" x14ac:dyDescent="0.3">
      <c r="A33" s="13"/>
      <c r="B33" s="13"/>
      <c r="C33" s="13"/>
      <c r="D33" s="13"/>
      <c r="E33" s="13"/>
      <c r="F33" s="13"/>
      <c r="G33" s="127"/>
      <c r="H33" s="127"/>
      <c r="I33" s="127"/>
      <c r="J33" s="127"/>
      <c r="K33" s="127"/>
      <c r="L33" s="127"/>
      <c r="M33" s="127"/>
      <c r="N33" s="13"/>
      <c r="O33" s="13"/>
      <c r="P33" s="14"/>
      <c r="Q33" s="14"/>
      <c r="R33" s="14"/>
      <c r="S33" s="14"/>
      <c r="T33" s="14"/>
      <c r="U33" s="24"/>
      <c r="V33" s="14"/>
      <c r="W33" s="13"/>
      <c r="X33" s="13"/>
      <c r="Y33" s="13"/>
      <c r="Z33" s="15"/>
      <c r="AA33" s="7"/>
    </row>
    <row r="34" spans="1:27" s="1" customFormat="1" ht="30" customHeight="1" x14ac:dyDescent="0.25">
      <c r="A34" s="63" t="s">
        <v>32</v>
      </c>
      <c r="B34" s="65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11"/>
      <c r="N34" s="11"/>
      <c r="O34" s="11"/>
      <c r="P34" s="11">
        <f t="shared" ref="P34:X34" si="25">SUM(P25:P29,P15:P23,P11:P13)</f>
        <v>5544</v>
      </c>
      <c r="Q34" s="11">
        <f t="shared" si="25"/>
        <v>7697</v>
      </c>
      <c r="R34" s="11">
        <f t="shared" si="25"/>
        <v>627</v>
      </c>
      <c r="S34" s="11">
        <f t="shared" si="25"/>
        <v>697</v>
      </c>
      <c r="T34" s="11">
        <f t="shared" si="25"/>
        <v>356</v>
      </c>
      <c r="U34" s="11">
        <f t="shared" si="25"/>
        <v>0</v>
      </c>
      <c r="V34" s="11">
        <f t="shared" si="25"/>
        <v>206</v>
      </c>
      <c r="W34" s="11">
        <f t="shared" si="25"/>
        <v>0</v>
      </c>
      <c r="X34" s="11">
        <f t="shared" si="25"/>
        <v>6733</v>
      </c>
      <c r="Y34" s="11">
        <f>Q34+S34+U34+W34</f>
        <v>8394</v>
      </c>
      <c r="Z34" s="17">
        <f>Y34/X34</f>
        <v>1.2466953809594534</v>
      </c>
      <c r="AA34" s="18" t="str">
        <f>IF(Z34&gt;=90%,"SI","NO")</f>
        <v>SI</v>
      </c>
    </row>
    <row r="35" spans="1:27" s="1" customFormat="1" ht="24.75" customHeight="1" x14ac:dyDescent="0.3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Z35" s="13"/>
      <c r="AA35" s="7"/>
    </row>
    <row r="36" spans="1:27" s="1" customFormat="1" ht="24.75" customHeight="1" x14ac:dyDescent="0.3">
      <c r="A36" s="13"/>
      <c r="B36" s="12" t="s">
        <v>47</v>
      </c>
      <c r="C36" s="13"/>
      <c r="D36" s="13"/>
      <c r="E36" s="13"/>
      <c r="F36" s="13"/>
      <c r="G36" s="128" t="s">
        <v>48</v>
      </c>
      <c r="H36" s="128"/>
      <c r="I36" s="128"/>
      <c r="J36" s="128"/>
      <c r="K36" s="128"/>
      <c r="L36" s="128"/>
      <c r="M36" s="128"/>
      <c r="N36" s="13"/>
      <c r="O36" s="13"/>
      <c r="P36" s="14"/>
      <c r="Q36" s="14"/>
      <c r="R36" s="128" t="s">
        <v>50</v>
      </c>
      <c r="S36" s="128"/>
      <c r="T36" s="128"/>
      <c r="U36" s="24"/>
      <c r="V36" s="14"/>
      <c r="W36" s="128" t="s">
        <v>53</v>
      </c>
      <c r="X36" s="128"/>
      <c r="Y36" s="128"/>
      <c r="Z36" s="13"/>
      <c r="AA36" s="7"/>
    </row>
    <row r="37" spans="1:27" ht="26.25" customHeight="1" x14ac:dyDescent="0.3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4"/>
      <c r="Q37" s="14"/>
      <c r="R37" s="14"/>
      <c r="S37" s="14"/>
      <c r="T37" s="19"/>
      <c r="U37" s="24"/>
      <c r="V37" s="14"/>
      <c r="W37" s="14"/>
      <c r="X37" s="14"/>
      <c r="Y37" s="16"/>
      <c r="Z37" s="16"/>
    </row>
    <row r="38" spans="1:27" ht="16.5" x14ac:dyDescent="0.3">
      <c r="A38" s="13"/>
      <c r="B38" s="15" t="s">
        <v>57</v>
      </c>
      <c r="C38" s="13"/>
      <c r="D38" s="13"/>
      <c r="E38" s="13"/>
      <c r="F38" s="13"/>
      <c r="G38" s="127" t="s">
        <v>33</v>
      </c>
      <c r="H38" s="127"/>
      <c r="I38" s="127"/>
      <c r="J38" s="127"/>
      <c r="K38" s="127"/>
      <c r="L38" s="127"/>
      <c r="M38" s="127"/>
      <c r="N38" s="127"/>
      <c r="O38" s="13"/>
      <c r="P38" s="14"/>
      <c r="Q38" s="14"/>
      <c r="R38" s="128" t="s">
        <v>56</v>
      </c>
      <c r="S38" s="128"/>
      <c r="T38" s="128"/>
      <c r="U38" s="24"/>
      <c r="V38" s="14"/>
      <c r="W38" s="14"/>
      <c r="X38" s="12" t="s">
        <v>49</v>
      </c>
      <c r="Y38" s="15"/>
      <c r="Z38" s="16"/>
    </row>
    <row r="39" spans="1:27" ht="16.5" x14ac:dyDescent="0.3">
      <c r="A39" s="13"/>
      <c r="B39" s="15" t="s">
        <v>86</v>
      </c>
      <c r="C39" s="13"/>
      <c r="D39" s="13"/>
      <c r="E39" s="13"/>
      <c r="F39" s="127" t="s">
        <v>55</v>
      </c>
      <c r="G39" s="127"/>
      <c r="H39" s="127"/>
      <c r="I39" s="127"/>
      <c r="J39" s="127"/>
      <c r="K39" s="127"/>
      <c r="L39" s="127"/>
      <c r="M39" s="127"/>
      <c r="N39" s="127"/>
      <c r="O39" s="13"/>
      <c r="P39" s="14"/>
      <c r="Q39" s="127" t="s">
        <v>51</v>
      </c>
      <c r="R39" s="127"/>
      <c r="S39" s="127"/>
      <c r="T39" s="127"/>
      <c r="U39" s="127"/>
      <c r="V39" s="14"/>
      <c r="W39" s="13" t="s">
        <v>52</v>
      </c>
      <c r="X39" s="13"/>
      <c r="Y39" s="15"/>
      <c r="Z39" s="16"/>
    </row>
    <row r="40" spans="1:27" ht="31.5" customHeight="1" x14ac:dyDescent="0.3">
      <c r="A40" s="13"/>
      <c r="B40" s="15" t="s">
        <v>87</v>
      </c>
      <c r="C40" s="13"/>
      <c r="D40" s="13"/>
      <c r="E40" s="127" t="s">
        <v>59</v>
      </c>
      <c r="F40" s="127"/>
      <c r="G40" s="127"/>
      <c r="H40" s="127"/>
      <c r="I40" s="127"/>
      <c r="J40" s="127"/>
      <c r="K40" s="127"/>
      <c r="L40" s="127"/>
      <c r="M40" s="127"/>
      <c r="N40" s="127"/>
      <c r="O40" s="127"/>
      <c r="P40" s="14"/>
      <c r="Q40" s="127" t="s">
        <v>60</v>
      </c>
      <c r="R40" s="127"/>
      <c r="S40" s="127"/>
      <c r="T40" s="127"/>
      <c r="U40" s="127"/>
      <c r="V40" s="14"/>
      <c r="W40" s="127" t="s">
        <v>61</v>
      </c>
      <c r="X40" s="127"/>
      <c r="Y40" s="127"/>
      <c r="Z40" s="16"/>
    </row>
    <row r="41" spans="1:27" ht="16.5" x14ac:dyDescent="0.3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4"/>
      <c r="Q41" s="14"/>
      <c r="R41" s="14"/>
      <c r="S41" s="14"/>
      <c r="T41" s="14"/>
      <c r="U41" s="24"/>
      <c r="V41" s="14"/>
      <c r="W41" s="16"/>
      <c r="X41" s="16"/>
      <c r="Y41" s="16"/>
      <c r="Z41" s="16"/>
    </row>
  </sheetData>
  <mergeCells count="37">
    <mergeCell ref="W40:Y40"/>
    <mergeCell ref="A3:AA3"/>
    <mergeCell ref="W36:Y36"/>
    <mergeCell ref="H32:L32"/>
    <mergeCell ref="R32:T32"/>
    <mergeCell ref="A24:AA24"/>
    <mergeCell ref="A14:AA14"/>
    <mergeCell ref="R8:S8"/>
    <mergeCell ref="T8:U8"/>
    <mergeCell ref="V8:W8"/>
    <mergeCell ref="X8:X9"/>
    <mergeCell ref="A10:AA10"/>
    <mergeCell ref="R38:T38"/>
    <mergeCell ref="G33:M33"/>
    <mergeCell ref="G38:N38"/>
    <mergeCell ref="Q39:U39"/>
    <mergeCell ref="A1:AA1"/>
    <mergeCell ref="A2:AA2"/>
    <mergeCell ref="A4:B4"/>
    <mergeCell ref="Y8:Y9"/>
    <mergeCell ref="Z8:Z9"/>
    <mergeCell ref="AA8:AA9"/>
    <mergeCell ref="A7:A8"/>
    <mergeCell ref="B7:B8"/>
    <mergeCell ref="C7:C8"/>
    <mergeCell ref="P8:Q8"/>
    <mergeCell ref="P7:W7"/>
    <mergeCell ref="X7:AA7"/>
    <mergeCell ref="D7:O7"/>
    <mergeCell ref="A9:O9"/>
    <mergeCell ref="C4:P4"/>
    <mergeCell ref="C5:Q5"/>
    <mergeCell ref="F39:N39"/>
    <mergeCell ref="G36:M36"/>
    <mergeCell ref="R36:T36"/>
    <mergeCell ref="E40:O40"/>
    <mergeCell ref="Q40:U40"/>
  </mergeCells>
  <phoneticPr fontId="18" type="noConversion"/>
  <pageMargins left="0.32473958333333336" right="0.23622047244094491" top="0.29114583333333333" bottom="3.937007874015748E-2" header="0.31496062992125984" footer="0.31496062992125984"/>
  <pageSetup scale="31" fitToHeight="2" orientation="landscape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5:W34"/>
  <sheetViews>
    <sheetView view="pageBreakPreview" topLeftCell="A13" zoomScale="68" zoomScaleNormal="70" zoomScaleSheetLayoutView="68" workbookViewId="0">
      <selection activeCell="D33" sqref="D33"/>
    </sheetView>
  </sheetViews>
  <sheetFormatPr baseColWidth="10" defaultRowHeight="15" x14ac:dyDescent="0.25"/>
  <cols>
    <col min="1" max="1" width="19" customWidth="1"/>
    <col min="2" max="2" width="24.42578125" customWidth="1"/>
    <col min="3" max="3" width="44.5703125" customWidth="1"/>
    <col min="4" max="4" width="43.140625" customWidth="1"/>
    <col min="5" max="5" width="33.42578125" customWidth="1"/>
    <col min="6" max="6" width="7.140625" customWidth="1"/>
    <col min="7" max="7" width="6" customWidth="1"/>
    <col min="8" max="8" width="20.85546875" customWidth="1"/>
    <col min="9" max="9" width="14.42578125" customWidth="1"/>
    <col min="10" max="10" width="15.5703125" customWidth="1"/>
    <col min="11" max="11" width="18.28515625" customWidth="1"/>
    <col min="12" max="12" width="7.5703125" customWidth="1"/>
    <col min="13" max="13" width="6.42578125" customWidth="1"/>
    <col min="14" max="14" width="6.85546875" customWidth="1"/>
    <col min="15" max="15" width="6.28515625" customWidth="1"/>
    <col min="16" max="16" width="7.28515625" customWidth="1"/>
    <col min="17" max="17" width="8" customWidth="1"/>
    <col min="18" max="18" width="6.85546875" customWidth="1"/>
    <col min="19" max="19" width="7.7109375" customWidth="1"/>
    <col min="20" max="20" width="8.42578125" customWidth="1"/>
  </cols>
  <sheetData>
    <row r="5" spans="1:23" s="149" customFormat="1" ht="18.75" x14ac:dyDescent="0.3">
      <c r="A5" s="149" t="s">
        <v>96</v>
      </c>
    </row>
    <row r="6" spans="1:23" s="115" customFormat="1" ht="18.75" x14ac:dyDescent="0.3"/>
    <row r="7" spans="1:23" s="115" customFormat="1" ht="18.75" x14ac:dyDescent="0.3">
      <c r="A7" s="149" t="s">
        <v>34</v>
      </c>
      <c r="B7" s="149"/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</row>
    <row r="8" spans="1:23" s="115" customFormat="1" ht="18.75" x14ac:dyDescent="0.3">
      <c r="A8" s="149" t="s">
        <v>62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</row>
    <row r="9" spans="1:23" ht="18.75" x14ac:dyDescent="0.3">
      <c r="A9" s="149" t="s">
        <v>97</v>
      </c>
      <c r="B9" s="149"/>
      <c r="C9" s="149" t="s">
        <v>82</v>
      </c>
      <c r="D9" s="149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</row>
    <row r="10" spans="1:23" ht="18.75" x14ac:dyDescent="0.3">
      <c r="A10" s="146" t="s">
        <v>98</v>
      </c>
      <c r="B10" s="147"/>
      <c r="C10" s="148"/>
      <c r="D10" s="148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7"/>
      <c r="V10" s="77"/>
      <c r="W10" s="78"/>
    </row>
    <row r="11" spans="1:23" ht="50.25" customHeight="1" x14ac:dyDescent="0.25">
      <c r="A11" s="79"/>
      <c r="B11" s="80" t="s">
        <v>35</v>
      </c>
      <c r="C11" s="81" t="s">
        <v>36</v>
      </c>
      <c r="D11" s="82"/>
      <c r="E11" s="80" t="s">
        <v>37</v>
      </c>
      <c r="F11" s="153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5"/>
      <c r="W11" s="83"/>
    </row>
    <row r="12" spans="1:23" ht="15" customHeight="1" x14ac:dyDescent="0.25">
      <c r="A12" s="156" t="s">
        <v>38</v>
      </c>
      <c r="B12" s="157" t="s">
        <v>39</v>
      </c>
      <c r="C12" s="156" t="s">
        <v>1</v>
      </c>
      <c r="D12" s="157" t="s">
        <v>99</v>
      </c>
      <c r="E12" s="157" t="s">
        <v>100</v>
      </c>
      <c r="F12" s="160" t="s">
        <v>40</v>
      </c>
      <c r="G12" s="160"/>
      <c r="H12" s="156" t="s">
        <v>101</v>
      </c>
      <c r="I12" s="156" t="s">
        <v>3</v>
      </c>
      <c r="J12" s="156" t="s">
        <v>41</v>
      </c>
      <c r="K12" s="156" t="s">
        <v>42</v>
      </c>
      <c r="L12" s="156" t="s">
        <v>43</v>
      </c>
      <c r="M12" s="156"/>
      <c r="N12" s="156"/>
      <c r="O12" s="156"/>
      <c r="P12" s="156"/>
      <c r="Q12" s="156"/>
      <c r="R12" s="156"/>
      <c r="S12" s="156"/>
      <c r="T12" s="156"/>
      <c r="U12" s="159"/>
      <c r="V12" s="159"/>
      <c r="W12" s="159"/>
    </row>
    <row r="13" spans="1:23" ht="79.5" customHeight="1" x14ac:dyDescent="0.25">
      <c r="A13" s="156"/>
      <c r="B13" s="158"/>
      <c r="C13" s="156"/>
      <c r="D13" s="158"/>
      <c r="E13" s="158"/>
      <c r="F13" s="160"/>
      <c r="G13" s="160"/>
      <c r="H13" s="156"/>
      <c r="I13" s="156"/>
      <c r="J13" s="156"/>
      <c r="K13" s="156"/>
      <c r="L13" s="84" t="s">
        <v>7</v>
      </c>
      <c r="M13" s="84" t="s">
        <v>8</v>
      </c>
      <c r="N13" s="85" t="s">
        <v>9</v>
      </c>
      <c r="O13" s="85" t="s">
        <v>10</v>
      </c>
      <c r="P13" s="85" t="s">
        <v>11</v>
      </c>
      <c r="Q13" s="85" t="s">
        <v>12</v>
      </c>
      <c r="R13" s="85" t="s">
        <v>13</v>
      </c>
      <c r="S13" s="85" t="s">
        <v>14</v>
      </c>
      <c r="T13" s="85" t="s">
        <v>15</v>
      </c>
      <c r="U13" s="85" t="s">
        <v>16</v>
      </c>
      <c r="V13" s="85" t="s">
        <v>17</v>
      </c>
      <c r="W13" s="85" t="s">
        <v>18</v>
      </c>
    </row>
    <row r="14" spans="1:23" ht="45.75" customHeight="1" x14ac:dyDescent="0.25">
      <c r="A14" s="156"/>
      <c r="B14" s="159"/>
      <c r="C14" s="156"/>
      <c r="D14" s="159"/>
      <c r="E14" s="159"/>
      <c r="F14" s="86" t="s">
        <v>44</v>
      </c>
      <c r="G14" s="86" t="s">
        <v>45</v>
      </c>
      <c r="H14" s="156"/>
      <c r="I14" s="156"/>
      <c r="J14" s="156"/>
      <c r="K14" s="156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</row>
    <row r="15" spans="1:23" ht="24.95" customHeight="1" x14ac:dyDescent="0.25">
      <c r="A15" s="189" t="s">
        <v>92</v>
      </c>
      <c r="B15" s="199" t="s">
        <v>93</v>
      </c>
      <c r="C15" s="171" t="s">
        <v>71</v>
      </c>
      <c r="D15" s="174" t="s">
        <v>95</v>
      </c>
      <c r="E15" s="177" t="s">
        <v>102</v>
      </c>
      <c r="F15" s="150"/>
      <c r="G15" s="150" t="s">
        <v>103</v>
      </c>
      <c r="H15" s="88"/>
      <c r="I15" s="4"/>
      <c r="J15" s="9"/>
      <c r="K15" s="89"/>
      <c r="L15" s="90"/>
      <c r="M15" s="90"/>
      <c r="N15" s="91"/>
      <c r="O15" s="91"/>
      <c r="P15" s="91"/>
      <c r="Q15" s="91"/>
      <c r="R15" s="92"/>
      <c r="S15" s="92"/>
      <c r="T15" s="92"/>
      <c r="U15" s="79"/>
      <c r="V15" s="79"/>
      <c r="W15" s="79"/>
    </row>
    <row r="16" spans="1:23" ht="24.95" customHeight="1" x14ac:dyDescent="0.25">
      <c r="A16" s="190"/>
      <c r="B16" s="200"/>
      <c r="C16" s="172"/>
      <c r="D16" s="175"/>
      <c r="E16" s="178"/>
      <c r="F16" s="151"/>
      <c r="G16" s="151"/>
      <c r="H16" s="79"/>
      <c r="I16" s="79"/>
      <c r="J16" s="93"/>
      <c r="K16" s="93"/>
      <c r="L16" s="94"/>
      <c r="M16" s="94"/>
      <c r="N16" s="94"/>
      <c r="O16" s="94"/>
      <c r="P16" s="94"/>
      <c r="Q16" s="94"/>
      <c r="R16" s="94"/>
      <c r="S16" s="94"/>
      <c r="T16" s="94"/>
      <c r="U16" s="95"/>
      <c r="V16" s="79"/>
      <c r="W16" s="79"/>
    </row>
    <row r="17" spans="1:23" ht="24.95" customHeight="1" x14ac:dyDescent="0.25">
      <c r="A17" s="190"/>
      <c r="B17" s="200"/>
      <c r="C17" s="172"/>
      <c r="D17" s="175"/>
      <c r="E17" s="178"/>
      <c r="F17" s="151"/>
      <c r="G17" s="151"/>
      <c r="H17" s="79"/>
      <c r="I17" s="79"/>
      <c r="J17" s="93"/>
      <c r="K17" s="93"/>
      <c r="L17" s="94"/>
      <c r="M17" s="94"/>
      <c r="N17" s="94"/>
      <c r="O17" s="94"/>
      <c r="P17" s="94"/>
      <c r="Q17" s="94"/>
      <c r="R17" s="94"/>
      <c r="S17" s="94"/>
      <c r="T17" s="94"/>
      <c r="U17" s="95"/>
      <c r="V17" s="79"/>
      <c r="W17" s="79"/>
    </row>
    <row r="18" spans="1:23" ht="24.95" customHeight="1" x14ac:dyDescent="0.25">
      <c r="A18" s="190"/>
      <c r="B18" s="200"/>
      <c r="C18" s="173"/>
      <c r="D18" s="176"/>
      <c r="E18" s="179"/>
      <c r="F18" s="152"/>
      <c r="G18" s="152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</row>
    <row r="19" spans="1:23" ht="69.75" customHeight="1" x14ac:dyDescent="0.25">
      <c r="A19" s="190"/>
      <c r="B19" s="200"/>
      <c r="C19" s="97" t="s">
        <v>74</v>
      </c>
      <c r="D19" s="98" t="s">
        <v>104</v>
      </c>
      <c r="E19" s="99" t="s">
        <v>105</v>
      </c>
      <c r="F19" s="4"/>
      <c r="G19" s="4" t="s">
        <v>103</v>
      </c>
      <c r="H19" s="100"/>
      <c r="I19" s="101"/>
      <c r="J19" s="102"/>
      <c r="K19" s="103"/>
      <c r="L19" s="104"/>
      <c r="M19" s="104"/>
      <c r="N19" s="104"/>
      <c r="O19" s="104"/>
      <c r="P19" s="104"/>
      <c r="Q19" s="104"/>
      <c r="R19" s="104"/>
      <c r="S19" s="104"/>
      <c r="T19" s="104"/>
      <c r="U19" s="79"/>
      <c r="V19" s="79"/>
      <c r="W19" s="79"/>
    </row>
    <row r="20" spans="1:23" ht="77.25" customHeight="1" x14ac:dyDescent="0.25">
      <c r="A20" s="190"/>
      <c r="B20" s="201"/>
      <c r="C20" s="97" t="s">
        <v>77</v>
      </c>
      <c r="D20" s="105" t="s">
        <v>106</v>
      </c>
      <c r="E20" s="88" t="s">
        <v>107</v>
      </c>
      <c r="F20" s="106"/>
      <c r="G20" s="106" t="s">
        <v>103</v>
      </c>
      <c r="H20" s="88"/>
      <c r="I20" s="107"/>
      <c r="J20" s="4"/>
      <c r="K20" s="107"/>
      <c r="L20" s="92"/>
      <c r="M20" s="92"/>
      <c r="N20" s="92"/>
      <c r="O20" s="92"/>
      <c r="P20" s="92"/>
      <c r="Q20" s="92"/>
      <c r="R20" s="92"/>
      <c r="S20" s="92"/>
      <c r="T20" s="92"/>
      <c r="U20" s="79"/>
      <c r="V20" s="79"/>
      <c r="W20" s="79"/>
    </row>
    <row r="21" spans="1:23" ht="36" customHeight="1" x14ac:dyDescent="0.25">
      <c r="A21" s="190"/>
      <c r="B21" s="186" t="s">
        <v>94</v>
      </c>
      <c r="C21" s="192" t="s">
        <v>108</v>
      </c>
      <c r="D21" s="171" t="s">
        <v>120</v>
      </c>
      <c r="E21" s="195" t="s">
        <v>109</v>
      </c>
      <c r="F21" s="195" t="s">
        <v>103</v>
      </c>
      <c r="G21" s="169"/>
      <c r="H21" s="165" t="s">
        <v>110</v>
      </c>
      <c r="I21" s="165" t="s">
        <v>119</v>
      </c>
      <c r="J21" s="165">
        <v>3</v>
      </c>
      <c r="K21" s="166">
        <v>6000</v>
      </c>
      <c r="L21" s="92"/>
      <c r="M21" s="92"/>
      <c r="N21" s="109"/>
      <c r="O21" s="109"/>
      <c r="P21" s="109"/>
      <c r="Q21" s="109"/>
      <c r="R21" s="109"/>
      <c r="S21" s="109"/>
      <c r="T21" s="109"/>
      <c r="U21" s="79"/>
      <c r="V21" s="79"/>
      <c r="W21" s="79"/>
    </row>
    <row r="22" spans="1:23" ht="85.5" customHeight="1" x14ac:dyDescent="0.25">
      <c r="A22" s="190"/>
      <c r="B22" s="187"/>
      <c r="C22" s="193"/>
      <c r="D22" s="172"/>
      <c r="E22" s="196"/>
      <c r="F22" s="196"/>
      <c r="G22" s="198"/>
      <c r="H22" s="165"/>
      <c r="I22" s="165"/>
      <c r="J22" s="165"/>
      <c r="K22" s="166"/>
      <c r="L22" s="163"/>
      <c r="M22" s="163"/>
      <c r="N22" s="161"/>
      <c r="O22" s="161"/>
      <c r="P22" s="161"/>
      <c r="Q22" s="161"/>
      <c r="R22" s="161"/>
      <c r="S22" s="161"/>
      <c r="T22" s="161"/>
      <c r="U22" s="169"/>
      <c r="V22" s="169"/>
      <c r="W22" s="169"/>
    </row>
    <row r="23" spans="1:23" ht="24.95" customHeight="1" x14ac:dyDescent="0.25">
      <c r="A23" s="190"/>
      <c r="B23" s="187"/>
      <c r="C23" s="193"/>
      <c r="D23" s="172"/>
      <c r="E23" s="196"/>
      <c r="F23" s="196"/>
      <c r="G23" s="198"/>
      <c r="H23" s="165" t="s">
        <v>111</v>
      </c>
      <c r="I23" s="165" t="s">
        <v>112</v>
      </c>
      <c r="J23" s="165">
        <v>2</v>
      </c>
      <c r="K23" s="166">
        <v>3000</v>
      </c>
      <c r="L23" s="164"/>
      <c r="M23" s="164"/>
      <c r="N23" s="162"/>
      <c r="O23" s="162"/>
      <c r="P23" s="162"/>
      <c r="Q23" s="162"/>
      <c r="R23" s="162"/>
      <c r="S23" s="162"/>
      <c r="T23" s="162"/>
      <c r="U23" s="170"/>
      <c r="V23" s="170"/>
      <c r="W23" s="170"/>
    </row>
    <row r="24" spans="1:23" ht="24.95" customHeight="1" x14ac:dyDescent="0.25">
      <c r="A24" s="190"/>
      <c r="B24" s="187"/>
      <c r="C24" s="194"/>
      <c r="D24" s="173"/>
      <c r="E24" s="197"/>
      <c r="F24" s="197"/>
      <c r="G24" s="170"/>
      <c r="H24" s="165"/>
      <c r="I24" s="165"/>
      <c r="J24" s="165"/>
      <c r="K24" s="166"/>
      <c r="L24" s="92"/>
      <c r="M24" s="92"/>
      <c r="N24" s="109"/>
      <c r="O24" s="109"/>
      <c r="P24" s="109"/>
      <c r="Q24" s="109"/>
      <c r="R24" s="109"/>
      <c r="S24" s="109"/>
      <c r="T24" s="109"/>
      <c r="U24" s="79"/>
      <c r="V24" s="79"/>
      <c r="W24" s="79"/>
    </row>
    <row r="25" spans="1:23" ht="24.95" customHeight="1" x14ac:dyDescent="0.25">
      <c r="A25" s="190"/>
      <c r="B25" s="187"/>
      <c r="C25" s="171" t="s">
        <v>124</v>
      </c>
      <c r="D25" s="174" t="s">
        <v>113</v>
      </c>
      <c r="E25" s="177" t="s">
        <v>114</v>
      </c>
      <c r="F25" s="150" t="s">
        <v>115</v>
      </c>
      <c r="G25" s="150"/>
      <c r="H25" s="96" t="s">
        <v>116</v>
      </c>
      <c r="I25" s="4" t="s">
        <v>112</v>
      </c>
      <c r="J25" s="4">
        <v>1</v>
      </c>
      <c r="K25" s="108">
        <v>6000</v>
      </c>
      <c r="L25" s="92"/>
      <c r="M25" s="92"/>
      <c r="N25" s="109"/>
      <c r="O25" s="109"/>
      <c r="P25" s="109"/>
      <c r="Q25" s="109"/>
      <c r="R25" s="109"/>
      <c r="S25" s="109"/>
      <c r="T25" s="109"/>
      <c r="U25" s="79"/>
      <c r="V25" s="79"/>
      <c r="W25" s="79"/>
    </row>
    <row r="26" spans="1:23" ht="24.95" customHeight="1" x14ac:dyDescent="0.25">
      <c r="A26" s="190"/>
      <c r="B26" s="187"/>
      <c r="C26" s="172"/>
      <c r="D26" s="175"/>
      <c r="E26" s="178"/>
      <c r="F26" s="151"/>
      <c r="G26" s="151"/>
      <c r="H26" s="96" t="s">
        <v>117</v>
      </c>
      <c r="I26" s="4" t="s">
        <v>112</v>
      </c>
      <c r="J26" s="4">
        <v>2</v>
      </c>
      <c r="K26" s="108">
        <v>3500</v>
      </c>
      <c r="L26" s="92"/>
      <c r="M26" s="92"/>
      <c r="N26" s="109"/>
      <c r="O26" s="109"/>
      <c r="P26" s="109"/>
      <c r="Q26" s="109"/>
      <c r="R26" s="109"/>
      <c r="S26" s="109"/>
      <c r="T26" s="109"/>
      <c r="U26" s="79"/>
      <c r="V26" s="79"/>
      <c r="W26" s="79"/>
    </row>
    <row r="27" spans="1:23" ht="15" customHeight="1" x14ac:dyDescent="0.25">
      <c r="A27" s="190"/>
      <c r="B27" s="187"/>
      <c r="C27" s="172"/>
      <c r="D27" s="175"/>
      <c r="E27" s="178"/>
      <c r="F27" s="151"/>
      <c r="G27" s="151"/>
      <c r="H27" s="96" t="s">
        <v>121</v>
      </c>
      <c r="I27" s="4" t="s">
        <v>112</v>
      </c>
      <c r="J27" s="4">
        <v>1</v>
      </c>
      <c r="K27" s="108">
        <v>3000</v>
      </c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</row>
    <row r="28" spans="1:23" ht="37.5" customHeight="1" x14ac:dyDescent="0.25">
      <c r="A28" s="190"/>
      <c r="B28" s="187"/>
      <c r="C28" s="172"/>
      <c r="D28" s="175"/>
      <c r="E28" s="178"/>
      <c r="F28" s="151"/>
      <c r="G28" s="151"/>
      <c r="H28" s="96" t="s">
        <v>122</v>
      </c>
      <c r="I28" s="4" t="s">
        <v>123</v>
      </c>
      <c r="J28" s="110">
        <v>2</v>
      </c>
      <c r="K28" s="108">
        <v>4292</v>
      </c>
      <c r="L28" s="111"/>
      <c r="M28" s="111"/>
      <c r="N28" s="111"/>
      <c r="O28" s="111"/>
      <c r="P28" s="111"/>
      <c r="Q28" s="111"/>
      <c r="R28" s="112"/>
      <c r="S28" s="111"/>
      <c r="T28" s="111"/>
      <c r="U28" s="111"/>
      <c r="V28" s="111"/>
      <c r="W28" s="79"/>
    </row>
    <row r="29" spans="1:23" ht="40.5" customHeight="1" x14ac:dyDescent="0.25">
      <c r="A29" s="190"/>
      <c r="B29" s="187"/>
      <c r="C29" s="172"/>
      <c r="D29" s="175"/>
      <c r="E29" s="178"/>
      <c r="F29" s="151"/>
      <c r="G29" s="151"/>
      <c r="H29" s="150" t="s">
        <v>118</v>
      </c>
      <c r="I29" s="150" t="s">
        <v>112</v>
      </c>
      <c r="J29" s="180">
        <v>2</v>
      </c>
      <c r="K29" s="182">
        <v>13000</v>
      </c>
      <c r="L29" s="167"/>
      <c r="M29" s="167"/>
      <c r="N29" s="167"/>
      <c r="O29" s="167"/>
      <c r="P29" s="167"/>
      <c r="Q29" s="167"/>
      <c r="R29" s="184"/>
      <c r="S29" s="167"/>
      <c r="T29" s="167"/>
      <c r="U29" s="167"/>
      <c r="V29" s="167"/>
      <c r="W29" s="169"/>
    </row>
    <row r="30" spans="1:23" ht="15" customHeight="1" x14ac:dyDescent="0.25">
      <c r="A30" s="191"/>
      <c r="B30" s="188"/>
      <c r="C30" s="173"/>
      <c r="D30" s="176"/>
      <c r="E30" s="179"/>
      <c r="F30" s="152"/>
      <c r="G30" s="152"/>
      <c r="H30" s="152"/>
      <c r="I30" s="152"/>
      <c r="J30" s="181"/>
      <c r="K30" s="183"/>
      <c r="L30" s="168"/>
      <c r="M30" s="168"/>
      <c r="N30" s="168"/>
      <c r="O30" s="168"/>
      <c r="P30" s="168"/>
      <c r="Q30" s="168"/>
      <c r="R30" s="185"/>
      <c r="S30" s="168"/>
      <c r="T30" s="168"/>
      <c r="U30" s="168"/>
      <c r="V30" s="168"/>
      <c r="W30" s="170"/>
    </row>
    <row r="31" spans="1:23" ht="18.75" x14ac:dyDescent="0.3">
      <c r="E31" s="113"/>
      <c r="K31" s="114">
        <f>SUM(K21:K30)</f>
        <v>38792</v>
      </c>
    </row>
    <row r="32" spans="1:23" x14ac:dyDescent="0.25">
      <c r="E32" s="113"/>
    </row>
    <row r="33" spans="5:5" x14ac:dyDescent="0.25">
      <c r="E33" s="113"/>
    </row>
    <row r="34" spans="5:5" x14ac:dyDescent="0.25">
      <c r="E34" s="113"/>
    </row>
  </sheetData>
  <mergeCells count="73">
    <mergeCell ref="B21:B30"/>
    <mergeCell ref="A15:A30"/>
    <mergeCell ref="H21:H22"/>
    <mergeCell ref="H23:H24"/>
    <mergeCell ref="I21:I22"/>
    <mergeCell ref="I23:I24"/>
    <mergeCell ref="C21:C24"/>
    <mergeCell ref="D21:D24"/>
    <mergeCell ref="E21:E24"/>
    <mergeCell ref="F21:F24"/>
    <mergeCell ref="G21:G24"/>
    <mergeCell ref="G15:G18"/>
    <mergeCell ref="B15:B20"/>
    <mergeCell ref="C15:C18"/>
    <mergeCell ref="D15:D18"/>
    <mergeCell ref="E15:E18"/>
    <mergeCell ref="V29:V30"/>
    <mergeCell ref="W29:W30"/>
    <mergeCell ref="P29:P30"/>
    <mergeCell ref="Q29:Q30"/>
    <mergeCell ref="R29:R30"/>
    <mergeCell ref="S29:S30"/>
    <mergeCell ref="T29:T30"/>
    <mergeCell ref="U29:U30"/>
    <mergeCell ref="J29:J30"/>
    <mergeCell ref="K29:K30"/>
    <mergeCell ref="L29:L30"/>
    <mergeCell ref="M29:M30"/>
    <mergeCell ref="N29:N30"/>
    <mergeCell ref="O29:O30"/>
    <mergeCell ref="U22:U23"/>
    <mergeCell ref="V22:V23"/>
    <mergeCell ref="W22:W23"/>
    <mergeCell ref="C25:C30"/>
    <mergeCell ref="D25:D30"/>
    <mergeCell ref="E25:E30"/>
    <mergeCell ref="F25:F30"/>
    <mergeCell ref="G25:G30"/>
    <mergeCell ref="H29:H30"/>
    <mergeCell ref="I29:I30"/>
    <mergeCell ref="O22:O23"/>
    <mergeCell ref="P22:P23"/>
    <mergeCell ref="Q22:Q23"/>
    <mergeCell ref="R22:R23"/>
    <mergeCell ref="S22:S23"/>
    <mergeCell ref="T22:T23"/>
    <mergeCell ref="L22:L23"/>
    <mergeCell ref="M22:M23"/>
    <mergeCell ref="N22:N23"/>
    <mergeCell ref="J21:J22"/>
    <mergeCell ref="J23:J24"/>
    <mergeCell ref="K21:K22"/>
    <mergeCell ref="K23:K24"/>
    <mergeCell ref="F15:F18"/>
    <mergeCell ref="F11:T11"/>
    <mergeCell ref="A12:A14"/>
    <mergeCell ref="B12:B14"/>
    <mergeCell ref="C12:C14"/>
    <mergeCell ref="D12:D14"/>
    <mergeCell ref="E12:E14"/>
    <mergeCell ref="F12:G13"/>
    <mergeCell ref="H12:H14"/>
    <mergeCell ref="I12:I14"/>
    <mergeCell ref="J12:J14"/>
    <mergeCell ref="K12:K14"/>
    <mergeCell ref="L12:W12"/>
    <mergeCell ref="A10:B10"/>
    <mergeCell ref="C10:D10"/>
    <mergeCell ref="A5:XFD5"/>
    <mergeCell ref="A7:W7"/>
    <mergeCell ref="A8:W8"/>
    <mergeCell ref="A9:B9"/>
    <mergeCell ref="C9:D9"/>
  </mergeCells>
  <pageMargins left="0.45" right="0.70866141732283472" top="0.74803149606299213" bottom="0.74803149606299213" header="0.31496062992125984" footer="0.31496062992125984"/>
  <pageSetup paperSize="5" scale="47" orientation="landscape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POA 2024</vt:lpstr>
      <vt:lpstr>ESTRUCTURA PROGRAMATICA (2)</vt:lpstr>
      <vt:lpstr>'ESTRUCTURA PROGRAMATICA (2)'!Área_de_impresión</vt:lpstr>
      <vt:lpstr>'POA 2024'!Área_de_impresión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Karina Carrillo</dc:creator>
  <cp:lastModifiedBy>Antonio Gómez</cp:lastModifiedBy>
  <cp:lastPrinted>2024-08-06T19:00:25Z</cp:lastPrinted>
  <dcterms:created xsi:type="dcterms:W3CDTF">2019-11-05T19:27:23Z</dcterms:created>
  <dcterms:modified xsi:type="dcterms:W3CDTF">2024-08-06T19:01:41Z</dcterms:modified>
</cp:coreProperties>
</file>