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PLANEACION-MUNICIPAL\Documents\2024 PLANEACIÓN MUNICIPAL\PROGRAMAS OPERATIVOS ANUALES 2024\2do trimestre\"/>
    </mc:Choice>
  </mc:AlternateContent>
  <xr:revisionPtr revIDLastSave="0" documentId="13_ncr:1_{D7A6962E-B33D-4218-B1A2-DA1423EC7E5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OA 2024" sheetId="1" r:id="rId1"/>
  </sheets>
  <definedNames>
    <definedName name="_xlnm.Print_Area" localSheetId="0">'POA 2024'!$A$1:$AA$54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4" i="1" l="1"/>
  <c r="V24" i="1"/>
  <c r="T24" i="1"/>
  <c r="R24" i="1"/>
  <c r="P24" i="1"/>
  <c r="X24" i="1" l="1"/>
  <c r="Z24" i="1" s="1"/>
  <c r="AA24" i="1" s="1"/>
  <c r="W46" i="1" l="1"/>
  <c r="U46" i="1"/>
  <c r="S46" i="1"/>
  <c r="Q46" i="1"/>
  <c r="P11" i="1"/>
  <c r="Y34" i="1"/>
  <c r="V34" i="1"/>
  <c r="T34" i="1"/>
  <c r="R34" i="1"/>
  <c r="P34" i="1"/>
  <c r="Y33" i="1"/>
  <c r="V33" i="1"/>
  <c r="T33" i="1"/>
  <c r="R33" i="1"/>
  <c r="P33" i="1"/>
  <c r="Y32" i="1"/>
  <c r="V32" i="1"/>
  <c r="T32" i="1"/>
  <c r="R32" i="1"/>
  <c r="P32" i="1"/>
  <c r="Y31" i="1"/>
  <c r="V31" i="1"/>
  <c r="T31" i="1"/>
  <c r="R31" i="1"/>
  <c r="P31" i="1"/>
  <c r="Y30" i="1"/>
  <c r="V30" i="1"/>
  <c r="T30" i="1"/>
  <c r="R30" i="1"/>
  <c r="P30" i="1"/>
  <c r="X30" i="1" s="1"/>
  <c r="P36" i="1"/>
  <c r="R36" i="1"/>
  <c r="T36" i="1"/>
  <c r="V36" i="1"/>
  <c r="Y36" i="1"/>
  <c r="P37" i="1"/>
  <c r="R37" i="1"/>
  <c r="T37" i="1"/>
  <c r="V37" i="1"/>
  <c r="Y37" i="1"/>
  <c r="P38" i="1"/>
  <c r="R38" i="1"/>
  <c r="T38" i="1"/>
  <c r="V38" i="1"/>
  <c r="Y38" i="1"/>
  <c r="P40" i="1"/>
  <c r="R40" i="1"/>
  <c r="T40" i="1"/>
  <c r="V40" i="1"/>
  <c r="Y40" i="1"/>
  <c r="P28" i="1"/>
  <c r="R28" i="1"/>
  <c r="T28" i="1"/>
  <c r="V28" i="1"/>
  <c r="Y28" i="1"/>
  <c r="P27" i="1"/>
  <c r="R27" i="1"/>
  <c r="T27" i="1"/>
  <c r="V27" i="1"/>
  <c r="Y27" i="1"/>
  <c r="P19" i="1"/>
  <c r="R19" i="1"/>
  <c r="T19" i="1"/>
  <c r="V19" i="1"/>
  <c r="Y19" i="1"/>
  <c r="Y26" i="1"/>
  <c r="V26" i="1"/>
  <c r="T26" i="1"/>
  <c r="R26" i="1"/>
  <c r="P26" i="1"/>
  <c r="Y25" i="1"/>
  <c r="V25" i="1"/>
  <c r="T25" i="1"/>
  <c r="R25" i="1"/>
  <c r="P25" i="1"/>
  <c r="Y23" i="1"/>
  <c r="V23" i="1"/>
  <c r="T23" i="1"/>
  <c r="R23" i="1"/>
  <c r="P23" i="1"/>
  <c r="Y22" i="1"/>
  <c r="V22" i="1"/>
  <c r="T22" i="1"/>
  <c r="R22" i="1"/>
  <c r="P22" i="1"/>
  <c r="P13" i="1"/>
  <c r="R13" i="1"/>
  <c r="T13" i="1"/>
  <c r="V13" i="1"/>
  <c r="Y13" i="1"/>
  <c r="P14" i="1"/>
  <c r="R14" i="1"/>
  <c r="T14" i="1"/>
  <c r="V14" i="1"/>
  <c r="Y14" i="1"/>
  <c r="T15" i="1"/>
  <c r="P41" i="1"/>
  <c r="X31" i="1" l="1"/>
  <c r="X33" i="1"/>
  <c r="Z33" i="1" s="1"/>
  <c r="AA33" i="1" s="1"/>
  <c r="X37" i="1"/>
  <c r="Z37" i="1" s="1"/>
  <c r="AA37" i="1" s="1"/>
  <c r="X34" i="1"/>
  <c r="Z34" i="1" s="1"/>
  <c r="AA34" i="1" s="1"/>
  <c r="X32" i="1"/>
  <c r="Z32" i="1" s="1"/>
  <c r="AA32" i="1" s="1"/>
  <c r="Z31" i="1"/>
  <c r="AA31" i="1" s="1"/>
  <c r="Z30" i="1"/>
  <c r="AA30" i="1" s="1"/>
  <c r="X36" i="1"/>
  <c r="X38" i="1"/>
  <c r="Z38" i="1" s="1"/>
  <c r="AA38" i="1" s="1"/>
  <c r="X28" i="1"/>
  <c r="Z28" i="1" s="1"/>
  <c r="AA28" i="1" s="1"/>
  <c r="X40" i="1"/>
  <c r="Z40" i="1" s="1"/>
  <c r="AA40" i="1" s="1"/>
  <c r="X27" i="1"/>
  <c r="Z27" i="1"/>
  <c r="AA27" i="1" s="1"/>
  <c r="X23" i="1"/>
  <c r="Z23" i="1" s="1"/>
  <c r="AA23" i="1" s="1"/>
  <c r="X19" i="1"/>
  <c r="Z19" i="1" s="1"/>
  <c r="AA19" i="1" s="1"/>
  <c r="X25" i="1"/>
  <c r="Z25" i="1" s="1"/>
  <c r="AA25" i="1" s="1"/>
  <c r="X22" i="1"/>
  <c r="Z22" i="1" s="1"/>
  <c r="AA22" i="1" s="1"/>
  <c r="X26" i="1"/>
  <c r="Z26" i="1" s="1"/>
  <c r="AA26" i="1" s="1"/>
  <c r="X13" i="1"/>
  <c r="Z13" i="1" s="1"/>
  <c r="AA13" i="1" s="1"/>
  <c r="X14" i="1"/>
  <c r="Z14" i="1" s="1"/>
  <c r="AA14" i="1" s="1"/>
  <c r="Y46" i="1"/>
  <c r="P29" i="1"/>
  <c r="R29" i="1"/>
  <c r="T29" i="1"/>
  <c r="V29" i="1"/>
  <c r="Y29" i="1"/>
  <c r="Z36" i="1" l="1"/>
  <c r="AA36" i="1" s="1"/>
  <c r="X29" i="1"/>
  <c r="Z29" i="1" s="1"/>
  <c r="AA29" i="1" s="1"/>
  <c r="Q42" i="1" l="1"/>
  <c r="S42" i="1"/>
  <c r="U42" i="1"/>
  <c r="W42" i="1"/>
  <c r="Y21" i="1"/>
  <c r="V21" i="1"/>
  <c r="T21" i="1"/>
  <c r="R21" i="1"/>
  <c r="P21" i="1"/>
  <c r="Y42" i="1" l="1"/>
  <c r="X21" i="1"/>
  <c r="Z21" i="1" s="1"/>
  <c r="AA21" i="1" s="1"/>
  <c r="Y15" i="1" l="1"/>
  <c r="V15" i="1"/>
  <c r="R15" i="1"/>
  <c r="P15" i="1"/>
  <c r="X15" i="1" l="1"/>
  <c r="Z15" i="1" s="1"/>
  <c r="AA15" i="1" s="1"/>
  <c r="R41" i="1" l="1"/>
  <c r="T41" i="1"/>
  <c r="V41" i="1"/>
  <c r="Y41" i="1"/>
  <c r="Y39" i="1"/>
  <c r="V39" i="1"/>
  <c r="T39" i="1"/>
  <c r="R39" i="1"/>
  <c r="P39" i="1"/>
  <c r="P18" i="1"/>
  <c r="R18" i="1"/>
  <c r="T18" i="1"/>
  <c r="V18" i="1"/>
  <c r="Y18" i="1"/>
  <c r="P20" i="1"/>
  <c r="R20" i="1"/>
  <c r="T20" i="1"/>
  <c r="V20" i="1"/>
  <c r="Y20" i="1"/>
  <c r="Y17" i="1"/>
  <c r="V17" i="1"/>
  <c r="T17" i="1"/>
  <c r="R17" i="1"/>
  <c r="P17" i="1"/>
  <c r="P12" i="1"/>
  <c r="R12" i="1"/>
  <c r="T12" i="1"/>
  <c r="V12" i="1"/>
  <c r="Y12" i="1"/>
  <c r="Y11" i="1"/>
  <c r="V11" i="1"/>
  <c r="T11" i="1"/>
  <c r="R11" i="1"/>
  <c r="P46" i="1" l="1"/>
  <c r="R46" i="1"/>
  <c r="T46" i="1"/>
  <c r="V46" i="1"/>
  <c r="P42" i="1"/>
  <c r="R42" i="1"/>
  <c r="V42" i="1"/>
  <c r="T42" i="1"/>
  <c r="X41" i="1"/>
  <c r="X17" i="1"/>
  <c r="Z17" i="1" s="1"/>
  <c r="AA17" i="1" s="1"/>
  <c r="X39" i="1"/>
  <c r="X18" i="1"/>
  <c r="Z18" i="1" s="1"/>
  <c r="AA18" i="1" s="1"/>
  <c r="X20" i="1"/>
  <c r="Z20" i="1" s="1"/>
  <c r="AA20" i="1" s="1"/>
  <c r="X11" i="1"/>
  <c r="Z11" i="1" s="1"/>
  <c r="AA11" i="1" s="1"/>
  <c r="X12" i="1"/>
  <c r="Z12" i="1" s="1"/>
  <c r="AA12" i="1" s="1"/>
  <c r="X46" i="1" l="1"/>
  <c r="Z46" i="1" s="1"/>
  <c r="AA46" i="1" s="1"/>
  <c r="Z39" i="1"/>
  <c r="AA39" i="1" s="1"/>
  <c r="Z41" i="1"/>
  <c r="AA41" i="1" s="1"/>
  <c r="X42" i="1"/>
  <c r="Z42" i="1" s="1"/>
  <c r="AA42" i="1" s="1"/>
</calcChain>
</file>

<file path=xl/sharedStrings.xml><?xml version="1.0" encoding="utf-8"?>
<sst xmlns="http://schemas.openxmlformats.org/spreadsheetml/2006/main" count="155" uniqueCount="126">
  <si>
    <t xml:space="preserve">UNIDAD ADMINISTRATIVA: </t>
  </si>
  <si>
    <t>NOMBRE DE LA ACTIVIDAD</t>
  </si>
  <si>
    <t>OBJETIVO DE LA ACTIVIDAD</t>
  </si>
  <si>
    <t xml:space="preserve">UNIDAD DE MEDIDA </t>
  </si>
  <si>
    <t>PROGRAMACION DE ACTIVIDADES POR MES</t>
  </si>
  <si>
    <t>OBJETIVOS Y METAS POR TRIMESTRE</t>
  </si>
  <si>
    <t>AVANCE PROGRAMÁTICO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</si>
  <si>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</si>
  <si>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</si>
  <si>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</si>
  <si>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</si>
  <si>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</si>
  <si>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</si>
  <si>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</si>
  <si>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</si>
  <si>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</si>
  <si>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</si>
  <si>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</si>
  <si>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</si>
  <si>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1ER TRIMESTRE</t>
  </si>
  <si>
    <t>2DO TRIMESTRE</t>
  </si>
  <si>
    <t xml:space="preserve"> 3ER TRIMESTRE</t>
  </si>
  <si>
    <t xml:space="preserve"> 4TO TRIMESTRE</t>
  </si>
  <si>
    <t>OBJETIVOS PROGRAMADOS EN EL PERIODO FISCAL</t>
  </si>
  <si>
    <t xml:space="preserve">AVANCE META REALIZADA </t>
  </si>
  <si>
    <t>AVANCE PORCENTUAL PARA LOGRO DE OBJETIVO</t>
  </si>
  <si>
    <t>OBJETIVOS ALCANZADOS</t>
  </si>
  <si>
    <t>1. P L A N E A C I Ó N</t>
  </si>
  <si>
    <t>OBJETIVO PROGRAMADO</t>
  </si>
  <si>
    <t>META REALIZADA</t>
  </si>
  <si>
    <t>2. O P E R A C I Ó N</t>
  </si>
  <si>
    <t>3. S U P E R V I S I Ó N   Y    S E G U I M I E N T O</t>
  </si>
  <si>
    <t>T O T A L</t>
  </si>
  <si>
    <t>_______________________________________</t>
  </si>
  <si>
    <r>
      <rPr>
        <sz val="13.5"/>
        <rFont val="Franklin Gothic Book"/>
        <family val="2"/>
      </rPr>
      <t>PERIODO QUE REPORTA:</t>
    </r>
    <r>
      <rPr>
        <b/>
        <sz val="13.5"/>
        <rFont val="Franklin Gothic Book"/>
        <family val="2"/>
      </rPr>
      <t xml:space="preserve"> </t>
    </r>
  </si>
  <si>
    <t>ELABORÓ</t>
  </si>
  <si>
    <t>COORDINÓ</t>
  </si>
  <si>
    <t>___________________________</t>
  </si>
  <si>
    <t>REVISÓ</t>
  </si>
  <si>
    <t>ING. ROMMEL MONTER HERNÁNDEZ</t>
  </si>
  <si>
    <t>C. EDIGAR MONTER ÁNGELES</t>
  </si>
  <si>
    <t>AUTORIZÓ</t>
  </si>
  <si>
    <t>ENERO-DICIEMBRE</t>
  </si>
  <si>
    <t>ING. ANTONIO GÓMEZ GÓMEZ</t>
  </si>
  <si>
    <t>__________________________________</t>
  </si>
  <si>
    <t>______________________________</t>
  </si>
  <si>
    <t>ÁREA:</t>
  </si>
  <si>
    <t xml:space="preserve"> TITULAR DE PLANEACIÓN MUNICIPAL</t>
  </si>
  <si>
    <t>ÓRGANO INTERNO DE CONTROL</t>
  </si>
  <si>
    <t xml:space="preserve">PRESIDENTE MUNICIPAL </t>
  </si>
  <si>
    <t>EJERCICIO FISCAL 2024</t>
  </si>
  <si>
    <t>PROGRAMA OPERATIVO ANUAL</t>
  </si>
  <si>
    <t>SANTIAGO DE ANAYA, HIDALGO</t>
  </si>
  <si>
    <t xml:space="preserve">Convocatorias y comunicados </t>
  </si>
  <si>
    <t>Dar difusión de las actividades que se tienen programadas durante el año</t>
  </si>
  <si>
    <t>Base de datos de las escuelas</t>
  </si>
  <si>
    <t>Gestión de apoyos</t>
  </si>
  <si>
    <t xml:space="preserve">Apoyar a las instituciones educativas y sociales del municipio con personal eventual </t>
  </si>
  <si>
    <t>Entrega de formatos del Sistema de Control Interno</t>
  </si>
  <si>
    <t>Impartir cursos de verano a niños en edad escolar para brindarles un espacio de convivencia y aprendizajes significativos en la temporada vacacional</t>
  </si>
  <si>
    <t>Reconocimiento a la labor docente del municipio</t>
  </si>
  <si>
    <t>Avances Trimestrales POA</t>
  </si>
  <si>
    <t>Entregar reporte de avances trimestrales del Programa Operativo Anual.</t>
  </si>
  <si>
    <t xml:space="preserve">Informe Mensual de Actividades </t>
  </si>
  <si>
    <t>Entrega de informe mensual de actividades.</t>
  </si>
  <si>
    <t>Entrega de información referente a la guía consultiva de desempeño.</t>
  </si>
  <si>
    <t>Reporte</t>
  </si>
  <si>
    <t>Gestión</t>
  </si>
  <si>
    <t>Actividad</t>
  </si>
  <si>
    <t>Base de datos</t>
  </si>
  <si>
    <t>Apoyo</t>
  </si>
  <si>
    <t>EDUCACION, CULTURA, DEPORTE Y TURISMO</t>
  </si>
  <si>
    <t xml:space="preserve">EDUCACION  </t>
  </si>
  <si>
    <t>Convocatoria</t>
  </si>
  <si>
    <t>Revisión de la nomina eventual</t>
  </si>
  <si>
    <t>Diagnostico</t>
  </si>
  <si>
    <t>Nomina eventual</t>
  </si>
  <si>
    <t>Beneficiarios</t>
  </si>
  <si>
    <t>Gestión de taller de artes visuales</t>
  </si>
  <si>
    <t>Conferencias, talleres  y/o programas de prevención</t>
  </si>
  <si>
    <t>Firma de convenio</t>
  </si>
  <si>
    <t>Base de datos de estadística y matrícula  de alumnado</t>
  </si>
  <si>
    <t>Tener en óptimas condiciones las instalaciones del IHEA para brindar atención de calidad a los educandos y publico en general</t>
  </si>
  <si>
    <t xml:space="preserve">Apoyo a instituciones educativas y  sociales </t>
  </si>
  <si>
    <t>Contar con la base de datos de estadística y matrícula de los alumnos de las instituciones educativas para el apoyo de materiales que se gestionen</t>
  </si>
  <si>
    <t>Gestión de rehabilitación para el IHEA (Instituto Hidalguense de Educación para Adultos)</t>
  </si>
  <si>
    <t>Gestión de Servicio social para estudiantes</t>
  </si>
  <si>
    <t xml:space="preserve">Gestión de apoyos </t>
  </si>
  <si>
    <t>Entrega de reporte mensual de oficios</t>
  </si>
  <si>
    <t xml:space="preserve">Participantes </t>
  </si>
  <si>
    <t xml:space="preserve">Festival del niño y la niña </t>
  </si>
  <si>
    <t>Fortalecer la Cultura mediante actividades recreativas,  con el tradicional “Encendido del árbol navideño”</t>
  </si>
  <si>
    <t>Evento</t>
  </si>
  <si>
    <t xml:space="preserve">Celebraren su día a las mamás del municipio y reconocerles la labor que hacen día con día en su quehacer cotidiano </t>
  </si>
  <si>
    <t xml:space="preserve"> TITULAR DE EDUCACION, CULTURA, DEPORTE Y TURISMO</t>
  </si>
  <si>
    <t>Festival del 10 de mayo</t>
  </si>
  <si>
    <t>Elaborar la base de datos de las escuelas de acuerdo  a la información proporcionada  por la supervisión escolar y directivos</t>
  </si>
  <si>
    <t>Gestionar apoyos ante la Secretaria de Educación Publica y presidencia municipal,  sobre las necesidades básicas y de infraestructura de las escuelas del municipio</t>
  </si>
  <si>
    <t>Diagnostico de educación básica</t>
  </si>
  <si>
    <t>Conocer las condiciones de infraestructura y necesidades básicas de las escuelas publicas del municipio mediante una encuesta</t>
  </si>
  <si>
    <t>Gestionar apoyos ante la Secretaria de Educación Publica y/o presidencia municipal,  sobre las necesidades básicas y de infraestructura de las escuelas del municipio</t>
  </si>
  <si>
    <t>llevar a cabo talleres, conferencias y/o programas de prevención en las escuelas de nivel básico y media superior dirigidos a padres de familia y alumnos sobre temas educativos y emocionales</t>
  </si>
  <si>
    <t>Gestionar un taller de artes visuales a la secretaria de cultura, centro de artes o Cenart que vaya dirigido a niños en edad escolar para incrementar sus habilidades cognitivas en diferentes localidades del municipio</t>
  </si>
  <si>
    <t>Cursos de verano a niños de nivel básico</t>
  </si>
  <si>
    <t>Celebrar la trayectoria docente de los maestros del sistema educativo municipal y reconocer su labor a través de sus años de servicio</t>
  </si>
  <si>
    <t>Convenio de colaboración</t>
  </si>
  <si>
    <t>4to Informe de Gobierno</t>
  </si>
  <si>
    <t xml:space="preserve">Elaboración y entrega de reporte de información para el 4to  Informe de Gobierno. </t>
  </si>
  <si>
    <t>Guía Consultiva de Desempeño</t>
  </si>
  <si>
    <t>LIC. MARIA DEL CARMEN AGUILAR CAMACHO</t>
  </si>
  <si>
    <t>Entregar solicitudes y oficios escaneados a Contraloría.</t>
  </si>
  <si>
    <t>Firmar convenio de colaboración con alguna institución educativa, asociación o organismo publico o privado para apoyar a la educación básica y universitaria</t>
  </si>
  <si>
    <t>Campaña para iniciar, continuar y concluir  la educación básica</t>
  </si>
  <si>
    <t>Llevar a cabo una campaña  para iniciar, continuar y concluir los  estudios  de nivel básico a jóvenes y adultos mayores del 15 años con rezago educativo en coordinación con el IHEA</t>
  </si>
  <si>
    <t>Apoyar a las instituciones educativas y sociales  en diferentes comunidades del municipio que apoyan a la educación básica</t>
  </si>
  <si>
    <t>Gestión ante el INHIFE (Instituto Hidalguense de la Infraestructura Física Educativa) para espacios educativos a la educación básica</t>
  </si>
  <si>
    <t>Gestionar ante el  INHIFE proyectos para la creación de nuevos espacios educativos en beneficio de la educación básica del municipio</t>
  </si>
  <si>
    <t>Contar con estudiantes de nivel medio superior y superior para que lleven a cabo su servicio social y/o practicas profesionales en el área de Educación, Cultura, Deporte y Turismo</t>
  </si>
  <si>
    <t>43° Muestra Gastronómica 2024</t>
  </si>
  <si>
    <t>Preservar y  fomentar la importancia de la cocina tradicional con el uso de la flora y fauna de Santiago de Anaya a través del concurso gastronómico que se lleva a cabo cada año</t>
  </si>
  <si>
    <t>Celebrar a los niños y niñas del municipio en su día con la intención de brindarles momentos de diversión y recreación</t>
  </si>
  <si>
    <t>Celebración del grito de independencia</t>
  </si>
  <si>
    <t>Fortalecer la Cultura cívica y las tradiciones mediante la celebración del día de la independencia de México</t>
  </si>
  <si>
    <t>Encendido del árbol navideño</t>
  </si>
  <si>
    <t>Campaña de alfabetización (aprende a leer y escribir)</t>
  </si>
  <si>
    <t>Campaña de alfabetización dirigida a las localidades con mas rezago educativo, donde permita la incorporación de educandos al sistema del INEA y logren aprender a leer y escribir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</si>
</sst>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Franklin Gothic Book"/>
      <family val="2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3.5"/>
      <name val="Franklin Gothic Book"/>
      <family val="2"/>
    </font>
    <font>
      <b/>
      <sz val="13.5"/>
      <color rgb="FFFF0000"/>
      <name val="Franklin Gothic Book"/>
      <family val="2"/>
    </font>
    <font>
      <sz val="13.5"/>
      <name val="Franklin Gothic Book"/>
      <family val="2"/>
    </font>
    <font>
      <sz val="8"/>
      <name val="Franklin Gothic Book"/>
      <family val="2"/>
    </font>
    <font>
      <b/>
      <sz val="8"/>
      <name val="Franklin Gothic Book"/>
      <family val="2"/>
    </font>
    <font>
      <b/>
      <sz val="6"/>
      <name val="Franklin Gothic Book"/>
      <family val="2"/>
    </font>
    <font>
      <b/>
      <sz val="11"/>
      <color theme="0"/>
      <name val="Calibri"/>
      <family val="2"/>
      <scheme val="minor"/>
    </font>
    <font>
      <b/>
      <sz val="11"/>
      <name val="Franklin Gothic Book"/>
      <family val="2"/>
    </font>
    <font>
      <sz val="11"/>
      <name val="Franklin Gothic Book"/>
      <family val="2"/>
    </font>
    <font>
      <sz val="12"/>
      <name val="Franklin Gothic Book"/>
      <family val="2"/>
    </font>
    <font>
      <sz val="12"/>
      <color theme="1"/>
      <name val="Calibri"/>
      <family val="2"/>
      <scheme val="minor"/>
    </font>
    <font>
      <b/>
      <sz val="12"/>
      <color theme="1"/>
      <name val="Franklin Gothic Book"/>
      <family val="2"/>
    </font>
    <font>
      <sz val="11"/>
      <color theme="1"/>
      <name val="Franklin Gothic Book"/>
      <family val="2"/>
    </font>
    <font>
      <sz val="8"/>
      <name val="Calibri"/>
      <family val="2"/>
      <scheme val="minor"/>
    </font>
    <font>
      <sz val="12"/>
      <color theme="1"/>
      <name val="Franklin Gothic Book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A8D8A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rgb="FFA5A5A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2" fillId="8" borderId="7" applyNumberFormat="0" applyAlignment="0" applyProtection="0"/>
  </cellStyleXfs>
  <cellXfs count="92">
    <xf numFmtId="0" fontId="0" fillId="0" borderId="0" xfId="0"/>
    <xf numFmtId="0" fontId="4" fillId="0" borderId="0" xfId="2" applyFont="1"/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horizontal="right"/>
    </xf>
    <xf numFmtId="0" fontId="4" fillId="0" borderId="0" xfId="2" applyFont="1" applyAlignment="1">
      <alignment vertical="center"/>
    </xf>
    <xf numFmtId="0" fontId="5" fillId="3" borderId="0" xfId="2" applyFont="1" applyFill="1" applyAlignment="1">
      <alignment horizontal="center" vertical="center" wrapText="1"/>
    </xf>
    <xf numFmtId="0" fontId="9" fillId="0" borderId="0" xfId="2" applyFont="1"/>
    <xf numFmtId="0" fontId="10" fillId="0" borderId="0" xfId="2" applyFont="1"/>
    <xf numFmtId="0" fontId="10" fillId="0" borderId="0" xfId="2" applyFont="1" applyAlignment="1">
      <alignment horizontal="center"/>
    </xf>
    <xf numFmtId="0" fontId="13" fillId="5" borderId="4" xfId="2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/>
    </xf>
    <xf numFmtId="0" fontId="13" fillId="5" borderId="2" xfId="2" applyFont="1" applyFill="1" applyBorder="1" applyAlignment="1">
      <alignment horizontal="center" vertical="center" wrapText="1"/>
    </xf>
    <xf numFmtId="0" fontId="13" fillId="5" borderId="6" xfId="2" applyFont="1" applyFill="1" applyBorder="1" applyAlignment="1">
      <alignment horizontal="center" vertical="center" wrapText="1"/>
    </xf>
    <xf numFmtId="0" fontId="15" fillId="0" borderId="0" xfId="2" applyFont="1"/>
    <xf numFmtId="0" fontId="3" fillId="0" borderId="0" xfId="2" applyFont="1"/>
    <xf numFmtId="0" fontId="15" fillId="0" borderId="0" xfId="2" applyFont="1" applyAlignment="1">
      <alignment horizontal="center"/>
    </xf>
    <xf numFmtId="0" fontId="16" fillId="0" borderId="0" xfId="0" applyFont="1"/>
    <xf numFmtId="9" fontId="13" fillId="5" borderId="4" xfId="1" applyFont="1" applyFill="1" applyBorder="1" applyAlignment="1">
      <alignment horizontal="center" vertical="center" wrapText="1"/>
    </xf>
    <xf numFmtId="164" fontId="13" fillId="5" borderId="4" xfId="2" applyNumberFormat="1" applyFont="1" applyFill="1" applyBorder="1" applyAlignment="1">
      <alignment horizontal="center" vertical="center" wrapText="1"/>
    </xf>
    <xf numFmtId="9" fontId="3" fillId="0" borderId="0" xfId="1" applyFont="1"/>
    <xf numFmtId="0" fontId="6" fillId="9" borderId="0" xfId="2" applyFont="1" applyFill="1"/>
    <xf numFmtId="0" fontId="5" fillId="9" borderId="0" xfId="2" applyFont="1" applyFill="1"/>
    <xf numFmtId="0" fontId="5" fillId="9" borderId="0" xfId="2" applyFont="1" applyFill="1" applyAlignment="1">
      <alignment horizontal="center" vertical="center" wrapText="1"/>
    </xf>
    <xf numFmtId="0" fontId="3" fillId="9" borderId="0" xfId="2" applyFont="1" applyFill="1" applyAlignment="1">
      <alignment horizontal="center"/>
    </xf>
    <xf numFmtId="0" fontId="3" fillId="9" borderId="0" xfId="2" applyFont="1" applyFill="1"/>
    <xf numFmtId="0" fontId="0" fillId="9" borderId="0" xfId="0" applyFill="1"/>
    <xf numFmtId="0" fontId="9" fillId="2" borderId="4" xfId="2" applyFont="1" applyFill="1" applyBorder="1" applyAlignment="1" applyProtection="1">
      <alignment horizontal="center" vertical="center" wrapText="1"/>
      <protection locked="0"/>
    </xf>
    <xf numFmtId="0" fontId="9" fillId="2" borderId="4" xfId="2" applyFont="1" applyFill="1" applyBorder="1" applyAlignment="1" applyProtection="1">
      <alignment horizontal="center" vertical="center"/>
      <protection locked="0"/>
    </xf>
    <xf numFmtId="0" fontId="11" fillId="5" borderId="4" xfId="2" applyFont="1" applyFill="1" applyBorder="1" applyAlignment="1" applyProtection="1">
      <alignment horizontal="center" vertical="center" wrapText="1"/>
      <protection locked="0"/>
    </xf>
    <xf numFmtId="0" fontId="14" fillId="6" borderId="4" xfId="2" applyFont="1" applyFill="1" applyBorder="1" applyAlignment="1" applyProtection="1">
      <alignment horizontal="center" vertical="center" wrapText="1"/>
      <protection locked="0"/>
    </xf>
    <xf numFmtId="0" fontId="14" fillId="6" borderId="4" xfId="2" applyFont="1" applyFill="1" applyBorder="1" applyAlignment="1" applyProtection="1">
      <alignment horizontal="center" vertical="center"/>
      <protection locked="0"/>
    </xf>
    <xf numFmtId="0" fontId="14" fillId="7" borderId="4" xfId="2" applyFont="1" applyFill="1" applyBorder="1" applyAlignment="1" applyProtection="1">
      <alignment horizontal="center" vertical="center"/>
      <protection locked="0"/>
    </xf>
    <xf numFmtId="0" fontId="14" fillId="10" borderId="4" xfId="2" applyFont="1" applyFill="1" applyBorder="1" applyAlignment="1" applyProtection="1">
      <alignment horizontal="center" vertical="center"/>
      <protection locked="0"/>
    </xf>
    <xf numFmtId="0" fontId="14" fillId="0" borderId="4" xfId="2" applyFont="1" applyBorder="1" applyAlignment="1" applyProtection="1">
      <alignment horizontal="center" vertical="center"/>
      <protection locked="0"/>
    </xf>
    <xf numFmtId="0" fontId="13" fillId="6" borderId="4" xfId="2" applyFont="1" applyFill="1" applyBorder="1" applyAlignment="1" applyProtection="1">
      <alignment horizontal="center" vertical="center"/>
      <protection locked="0"/>
    </xf>
    <xf numFmtId="0" fontId="13" fillId="7" borderId="4" xfId="2" applyFont="1" applyFill="1" applyBorder="1" applyAlignment="1" applyProtection="1">
      <alignment horizontal="center" vertical="center"/>
      <protection locked="0"/>
    </xf>
    <xf numFmtId="0" fontId="13" fillId="10" borderId="4" xfId="2" applyFont="1" applyFill="1" applyBorder="1" applyAlignment="1" applyProtection="1">
      <alignment horizontal="center" vertical="center"/>
      <protection locked="0"/>
    </xf>
    <xf numFmtId="0" fontId="13" fillId="0" borderId="4" xfId="2" applyFont="1" applyBorder="1" applyAlignment="1" applyProtection="1">
      <alignment horizontal="center" vertical="center"/>
      <protection locked="0"/>
    </xf>
    <xf numFmtId="9" fontId="13" fillId="0" borderId="4" xfId="1" applyFont="1" applyFill="1" applyBorder="1" applyAlignment="1" applyProtection="1">
      <alignment horizontal="center" vertical="center" wrapText="1"/>
      <protection locked="0"/>
    </xf>
    <xf numFmtId="164" fontId="13" fillId="0" borderId="4" xfId="2" applyNumberFormat="1" applyFont="1" applyBorder="1" applyAlignment="1" applyProtection="1">
      <alignment horizontal="center" vertical="center" wrapText="1"/>
      <protection locked="0"/>
    </xf>
    <xf numFmtId="0" fontId="14" fillId="6" borderId="6" xfId="2" applyFont="1" applyFill="1" applyBorder="1" applyAlignment="1" applyProtection="1">
      <alignment horizontal="center" vertical="center" wrapText="1"/>
      <protection locked="0"/>
    </xf>
    <xf numFmtId="0" fontId="14" fillId="7" borderId="4" xfId="2" applyFont="1" applyFill="1" applyBorder="1" applyAlignment="1" applyProtection="1">
      <alignment horizontal="center" vertical="center" wrapText="1"/>
      <protection locked="0"/>
    </xf>
    <xf numFmtId="0" fontId="14" fillId="10" borderId="4" xfId="2" applyFont="1" applyFill="1" applyBorder="1" applyAlignment="1" applyProtection="1">
      <alignment horizontal="center" vertical="center" wrapText="1"/>
      <protection locked="0"/>
    </xf>
    <xf numFmtId="0" fontId="14" fillId="3" borderId="4" xfId="2" applyFont="1" applyFill="1" applyBorder="1" applyAlignment="1" applyProtection="1">
      <alignment horizontal="center" vertical="center" wrapText="1"/>
      <protection locked="0"/>
    </xf>
    <xf numFmtId="0" fontId="4" fillId="6" borderId="4" xfId="2" applyFont="1" applyFill="1" applyBorder="1" applyAlignment="1" applyProtection="1">
      <alignment horizontal="center" vertical="center" wrapText="1"/>
      <protection locked="0"/>
    </xf>
    <xf numFmtId="0" fontId="4" fillId="7" borderId="4" xfId="2" applyFont="1" applyFill="1" applyBorder="1" applyAlignment="1" applyProtection="1">
      <alignment horizontal="center" vertical="center"/>
      <protection locked="0"/>
    </xf>
    <xf numFmtId="0" fontId="4" fillId="10" borderId="4" xfId="2" applyFont="1" applyFill="1" applyBorder="1" applyAlignment="1" applyProtection="1">
      <alignment horizontal="center" vertical="center"/>
      <protection locked="0"/>
    </xf>
    <xf numFmtId="0" fontId="4" fillId="0" borderId="4" xfId="2" applyFont="1" applyBorder="1" applyAlignment="1" applyProtection="1">
      <alignment horizontal="center" vertical="center"/>
      <protection locked="0"/>
    </xf>
    <xf numFmtId="0" fontId="13" fillId="5" borderId="2" xfId="2" applyFont="1" applyFill="1" applyBorder="1" applyAlignment="1" applyProtection="1">
      <alignment horizontal="center" vertical="center" wrapText="1"/>
      <protection locked="0"/>
    </xf>
    <xf numFmtId="0" fontId="13" fillId="5" borderId="6" xfId="2" applyFont="1" applyFill="1" applyBorder="1" applyAlignment="1" applyProtection="1">
      <alignment horizontal="center" vertical="center" wrapText="1"/>
      <protection locked="0"/>
    </xf>
    <xf numFmtId="0" fontId="13" fillId="5" borderId="4" xfId="2" applyFont="1" applyFill="1" applyBorder="1" applyAlignment="1" applyProtection="1">
      <alignment horizontal="center" vertical="center" wrapText="1"/>
      <protection locked="0"/>
    </xf>
    <xf numFmtId="0" fontId="13" fillId="9" borderId="4" xfId="2" applyFont="1" applyFill="1" applyBorder="1" applyAlignment="1" applyProtection="1">
      <alignment horizontal="center" vertical="center" wrapText="1"/>
      <protection locked="0"/>
    </xf>
    <xf numFmtId="0" fontId="13" fillId="4" borderId="4" xfId="2" applyFont="1" applyFill="1" applyBorder="1" applyAlignment="1" applyProtection="1">
      <alignment horizontal="center" vertical="center" wrapText="1"/>
      <protection locked="0"/>
    </xf>
    <xf numFmtId="9" fontId="13" fillId="4" borderId="4" xfId="1" applyFont="1" applyFill="1" applyBorder="1" applyAlignment="1" applyProtection="1">
      <alignment horizontal="center" vertical="center" wrapText="1"/>
      <protection locked="0"/>
    </xf>
    <xf numFmtId="164" fontId="13" fillId="4" borderId="4" xfId="2" applyNumberFormat="1" applyFont="1" applyFill="1" applyBorder="1" applyAlignment="1" applyProtection="1">
      <alignment horizontal="center" vertical="center" wrapText="1"/>
      <protection locked="0"/>
    </xf>
    <xf numFmtId="0" fontId="13" fillId="6" borderId="4" xfId="2" applyFont="1" applyFill="1" applyBorder="1" applyAlignment="1">
      <alignment horizontal="center" vertical="center"/>
    </xf>
    <xf numFmtId="0" fontId="13" fillId="10" borderId="4" xfId="2" applyFont="1" applyFill="1" applyBorder="1" applyAlignment="1">
      <alignment horizontal="center" vertical="center"/>
    </xf>
    <xf numFmtId="0" fontId="14" fillId="0" borderId="4" xfId="2" applyFont="1" applyBorder="1" applyAlignment="1">
      <alignment horizontal="justify" vertical="center" wrapText="1"/>
    </xf>
    <xf numFmtId="0" fontId="18" fillId="0" borderId="4" xfId="2" applyFont="1" applyBorder="1" applyAlignment="1">
      <alignment horizontal="justify" vertical="center" wrapText="1"/>
    </xf>
    <xf numFmtId="0" fontId="15" fillId="0" borderId="4" xfId="2" applyFont="1" applyBorder="1" applyAlignment="1">
      <alignment horizontal="justify" vertical="center" wrapText="1"/>
    </xf>
    <xf numFmtId="0" fontId="20" fillId="0" borderId="4" xfId="2" applyFont="1" applyBorder="1" applyAlignment="1">
      <alignment horizontal="justify" vertical="center" wrapText="1"/>
    </xf>
    <xf numFmtId="0" fontId="15" fillId="0" borderId="0" xfId="2" applyFont="1" applyAlignment="1">
      <alignment horizontal="justify" vertical="center" wrapText="1"/>
    </xf>
    <xf numFmtId="0" fontId="15" fillId="3" borderId="4" xfId="2" applyFont="1" applyFill="1" applyBorder="1" applyAlignment="1">
      <alignment horizontal="justify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20" fillId="0" borderId="4" xfId="0" applyFont="1" applyBorder="1" applyAlignment="1" applyProtection="1">
      <alignment vertical="center" wrapText="1"/>
      <protection locked="0"/>
    </xf>
    <xf numFmtId="0" fontId="15" fillId="0" borderId="4" xfId="2" applyFont="1" applyBorder="1" applyAlignment="1">
      <alignment vertical="center" wrapText="1"/>
    </xf>
    <xf numFmtId="0" fontId="15" fillId="0" borderId="4" xfId="2" applyFont="1" applyBorder="1" applyAlignment="1" applyProtection="1">
      <alignment horizontal="left" vertical="center" wrapText="1"/>
      <protection locked="0"/>
    </xf>
    <xf numFmtId="0" fontId="14" fillId="0" borderId="0" xfId="2" applyFont="1" applyAlignment="1">
      <alignment horizontal="justify" vertical="center" wrapText="1"/>
    </xf>
    <xf numFmtId="0" fontId="14" fillId="0" borderId="5" xfId="2" applyFont="1" applyBorder="1" applyAlignment="1">
      <alignment horizontal="justify" vertical="center" wrapText="1"/>
    </xf>
    <xf numFmtId="0" fontId="20" fillId="0" borderId="1" xfId="0" applyFont="1" applyBorder="1" applyAlignment="1" applyProtection="1">
      <alignment horizontal="center" vertical="center" wrapText="1"/>
      <protection locked="0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15" fillId="0" borderId="4" xfId="2" applyFont="1" applyBorder="1" applyAlignment="1">
      <alignment horizontal="center" vertical="center" wrapText="1"/>
    </xf>
    <xf numFmtId="0" fontId="14" fillId="0" borderId="4" xfId="2" applyFont="1" applyBorder="1" applyAlignment="1" applyProtection="1">
      <alignment horizontal="center" vertical="center" wrapText="1"/>
      <protection locked="0"/>
    </xf>
    <xf numFmtId="0" fontId="15" fillId="0" borderId="0" xfId="2" applyFont="1" applyAlignment="1">
      <alignment horizontal="center" wrapText="1"/>
    </xf>
    <xf numFmtId="0" fontId="3" fillId="0" borderId="0" xfId="2" applyFont="1" applyAlignment="1">
      <alignment horizontal="center"/>
    </xf>
    <xf numFmtId="0" fontId="15" fillId="0" borderId="0" xfId="2" applyFont="1" applyAlignment="1">
      <alignment horizontal="center"/>
    </xf>
    <xf numFmtId="0" fontId="15" fillId="0" borderId="0" xfId="2" applyFont="1" applyAlignment="1">
      <alignment horizontal="center" wrapText="1"/>
    </xf>
    <xf numFmtId="0" fontId="5" fillId="2" borderId="4" xfId="2" applyFont="1" applyFill="1" applyBorder="1" applyAlignment="1" applyProtection="1">
      <alignment horizontal="center" vertical="center" wrapText="1"/>
      <protection locked="0"/>
    </xf>
    <xf numFmtId="0" fontId="5" fillId="5" borderId="4" xfId="2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Alignment="1">
      <alignment horizontal="left"/>
    </xf>
    <xf numFmtId="0" fontId="13" fillId="2" borderId="4" xfId="2" applyFont="1" applyFill="1" applyBorder="1" applyAlignment="1" applyProtection="1">
      <alignment horizontal="center" vertical="center" wrapText="1"/>
      <protection locked="0"/>
    </xf>
    <xf numFmtId="0" fontId="3" fillId="5" borderId="2" xfId="2" applyFont="1" applyFill="1" applyBorder="1" applyAlignment="1" applyProtection="1">
      <alignment horizontal="center" vertical="center" wrapText="1"/>
      <protection locked="0"/>
    </xf>
    <xf numFmtId="0" fontId="3" fillId="5" borderId="3" xfId="2" applyFont="1" applyFill="1" applyBorder="1" applyAlignment="1" applyProtection="1">
      <alignment horizontal="center" vertical="center" wrapText="1"/>
      <protection locked="0"/>
    </xf>
    <xf numFmtId="0" fontId="3" fillId="5" borderId="6" xfId="2" applyFont="1" applyFill="1" applyBorder="1" applyAlignment="1" applyProtection="1">
      <alignment horizontal="center" vertical="center" wrapText="1"/>
      <protection locked="0"/>
    </xf>
    <xf numFmtId="0" fontId="17" fillId="8" borderId="2" xfId="3" applyFont="1" applyBorder="1" applyAlignment="1" applyProtection="1">
      <alignment horizontal="center" vertical="center" wrapText="1"/>
      <protection locked="0"/>
    </xf>
    <xf numFmtId="0" fontId="17" fillId="8" borderId="3" xfId="3" applyFont="1" applyBorder="1" applyAlignment="1" applyProtection="1">
      <alignment horizontal="center" vertical="center" wrapText="1"/>
      <protection locked="0"/>
    </xf>
    <xf numFmtId="0" fontId="17" fillId="8" borderId="6" xfId="3" applyFont="1" applyBorder="1" applyAlignment="1" applyProtection="1">
      <alignment horizontal="center" vertical="center" wrapText="1"/>
      <protection locked="0"/>
    </xf>
    <xf numFmtId="0" fontId="3" fillId="5" borderId="4" xfId="2" applyFont="1" applyFill="1" applyBorder="1" applyAlignment="1" applyProtection="1">
      <alignment horizontal="center" vertical="center" wrapText="1"/>
      <protection locked="0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right"/>
    </xf>
    <xf numFmtId="0" fontId="10" fillId="2" borderId="4" xfId="2" applyFont="1" applyFill="1" applyBorder="1" applyAlignment="1" applyProtection="1">
      <alignment horizontal="center" vertical="center" wrapText="1"/>
      <protection locked="0"/>
    </xf>
  </cellXfs>
  <cellStyles count="4">
    <cellStyle name="Celda de comprobación" xfId="3" builtinId="23"/>
    <cellStyle name="Normal" xfId="0" builtinId="0"/>
    <cellStyle name="Normal 2" xfId="2" xr:uid="{00000000-0005-0000-0000-000003000000}"/>
    <cellStyle name="Porcentaje" xfId="1" builtinId="5"/>
  </cellStyles>
  <dxfs count="0"/>
  <tableStyles count="0" defaultTableStyle="TableStyleMedium2" defaultPivotStyle="PivotStyleLight16"/>
  <colors>
    <mruColors>
      <color rgb="FFBF95DF"/>
      <color rgb="FFFA8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34635</xdr:colOff>
      <xdr:row>0</xdr:row>
      <xdr:rowOff>36368</xdr:rowOff>
    </xdr:from>
    <xdr:to>
      <xdr:col>26</xdr:col>
      <xdr:colOff>715587</xdr:colOff>
      <xdr:row>4</xdr:row>
      <xdr:rowOff>17318</xdr:rowOff>
    </xdr:to>
    <xdr:pic>
      <xdr:nvPicPr>
        <xdr:cNvPr id="7" name="Imagen 6" descr="C:\Users\Planeacion\Pictures\logo-gobierno-hgo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4908" y="36368"/>
          <a:ext cx="4231179" cy="95076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34636</xdr:rowOff>
    </xdr:from>
    <xdr:to>
      <xdr:col>26</xdr:col>
      <xdr:colOff>865909</xdr:colOff>
      <xdr:row>5</xdr:row>
      <xdr:rowOff>155863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0" y="34636"/>
          <a:ext cx="20693784" cy="1311852"/>
          <a:chOff x="47625" y="-417154"/>
          <a:chExt cx="17508592" cy="133836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5489" t="29901" r="25564" b="35433"/>
          <a:stretch/>
        </xdr:blipFill>
        <xdr:spPr>
          <a:xfrm>
            <a:off x="47625" y="-417154"/>
            <a:ext cx="2632091" cy="1338367"/>
          </a:xfrm>
          <a:prstGeom prst="rect">
            <a:avLst/>
          </a:prstGeom>
        </xdr:spPr>
      </xdr:pic>
      <xdr:pic>
        <xdr:nvPicPr>
          <xdr:cNvPr id="5" name="Imagen 4" descr="C:\Users\PLANEACION\Downloads\HOJA MEMBRETADA.jpg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1936" b="86490"/>
          <a:stretch/>
        </xdr:blipFill>
        <xdr:spPr bwMode="auto">
          <a:xfrm>
            <a:off x="1578679" y="799544"/>
            <a:ext cx="15977538" cy="86907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0</xdr:col>
      <xdr:colOff>1952624</xdr:colOff>
      <xdr:row>22</xdr:row>
      <xdr:rowOff>712106</xdr:rowOff>
    </xdr:from>
    <xdr:to>
      <xdr:col>1</xdr:col>
      <xdr:colOff>156481</xdr:colOff>
      <xdr:row>23</xdr:row>
      <xdr:rowOff>260802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52624" y="14713856"/>
          <a:ext cx="1188357" cy="612321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400"/>
            <a:t>15 personas dadas de alta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A55"/>
  <sheetViews>
    <sheetView tabSelected="1" view="pageBreakPreview" topLeftCell="A39" zoomScale="60" zoomScaleNormal="85" zoomScalePageLayoutView="60" workbookViewId="0">
      <selection activeCell="C49" sqref="C49"/>
    </sheetView>
  </sheetViews>
  <sheetFormatPr baseColWidth="10" defaultRowHeight="15" x14ac:dyDescent="0.25"/>
  <cols>
    <col min="1" max="1" width="42" customWidth="1"/>
    <col min="2" max="2" width="45.28515625" customWidth="1"/>
    <col min="3" max="3" width="17.140625" customWidth="1"/>
    <col min="4" max="5" width="4.5703125" customWidth="1"/>
    <col min="6" max="6" width="4.85546875" customWidth="1"/>
    <col min="7" max="7" width="6.85546875" customWidth="1"/>
    <col min="8" max="10" width="4.7109375" customWidth="1"/>
    <col min="11" max="11" width="4.5703125" customWidth="1"/>
    <col min="12" max="12" width="4.85546875" customWidth="1"/>
    <col min="13" max="13" width="4.5703125" customWidth="1"/>
    <col min="14" max="14" width="4.7109375" customWidth="1"/>
    <col min="15" max="15" width="4.5703125" customWidth="1"/>
    <col min="16" max="16" width="11.5703125" customWidth="1"/>
    <col min="17" max="17" width="11.7109375" customWidth="1"/>
    <col min="18" max="18" width="11.5703125" customWidth="1"/>
    <col min="19" max="19" width="11.7109375" customWidth="1"/>
    <col min="20" max="20" width="11.5703125" customWidth="1"/>
    <col min="21" max="21" width="11.7109375" style="26" customWidth="1"/>
    <col min="22" max="22" width="11.5703125" customWidth="1"/>
    <col min="23" max="23" width="11.85546875" customWidth="1"/>
    <col min="24" max="27" width="13.7109375" customWidth="1"/>
  </cols>
  <sheetData>
    <row r="1" spans="1:27" s="1" customFormat="1" ht="18.75" x14ac:dyDescent="0.35">
      <c r="A1" s="89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</row>
    <row r="2" spans="1:27" s="1" customFormat="1" ht="18.75" x14ac:dyDescent="0.35">
      <c r="A2" s="89" t="s">
        <v>51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</row>
    <row r="3" spans="1:27" s="1" customFormat="1" ht="18.75" x14ac:dyDescent="0.35">
      <c r="A3" s="89" t="s">
        <v>50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</row>
    <row r="4" spans="1:27" s="1" customFormat="1" ht="18.75" x14ac:dyDescent="0.35">
      <c r="A4" s="90" t="s">
        <v>0</v>
      </c>
      <c r="B4" s="90"/>
      <c r="C4" s="80" t="s">
        <v>71</v>
      </c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3"/>
      <c r="R4" s="3"/>
      <c r="S4" s="3"/>
      <c r="T4" s="3"/>
      <c r="U4" s="21"/>
      <c r="V4" s="3"/>
      <c r="W4" s="3"/>
      <c r="X4" s="3"/>
      <c r="Y4" s="3"/>
    </row>
    <row r="5" spans="1:27" s="1" customFormat="1" ht="18.75" x14ac:dyDescent="0.35">
      <c r="B5" s="4" t="s">
        <v>46</v>
      </c>
      <c r="C5" s="80" t="s">
        <v>72</v>
      </c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3"/>
      <c r="S5" s="3"/>
      <c r="T5" s="3"/>
      <c r="U5" s="21"/>
      <c r="V5" s="3" t="s">
        <v>34</v>
      </c>
      <c r="W5" s="3"/>
      <c r="X5" s="3"/>
      <c r="Y5" s="3" t="s">
        <v>42</v>
      </c>
    </row>
    <row r="6" spans="1:27" s="1" customFormat="1" ht="13.5" x14ac:dyDescent="0.25">
      <c r="P6" s="2"/>
      <c r="Q6" s="2"/>
      <c r="R6" s="2"/>
      <c r="S6" s="2"/>
      <c r="T6" s="2"/>
      <c r="U6" s="22"/>
      <c r="V6" s="2"/>
      <c r="W6" s="2"/>
      <c r="X6" s="2"/>
      <c r="Y6" s="2"/>
    </row>
    <row r="7" spans="1:27" s="1" customFormat="1" ht="29.25" customHeight="1" x14ac:dyDescent="0.25">
      <c r="A7" s="81" t="s">
        <v>1</v>
      </c>
      <c r="B7" s="81" t="s">
        <v>2</v>
      </c>
      <c r="C7" s="81" t="s">
        <v>3</v>
      </c>
      <c r="D7" s="78" t="s">
        <v>4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81" t="s">
        <v>5</v>
      </c>
      <c r="Q7" s="81"/>
      <c r="R7" s="81"/>
      <c r="S7" s="81"/>
      <c r="T7" s="81"/>
      <c r="U7" s="81"/>
      <c r="V7" s="81"/>
      <c r="W7" s="81"/>
      <c r="X7" s="81" t="s">
        <v>6</v>
      </c>
      <c r="Y7" s="81"/>
      <c r="Z7" s="81"/>
      <c r="AA7" s="81"/>
    </row>
    <row r="8" spans="1:27" s="1" customFormat="1" ht="50.25" customHeight="1" x14ac:dyDescent="0.25">
      <c r="A8" s="81"/>
      <c r="B8" s="81"/>
      <c r="C8" s="81"/>
      <c r="D8" s="27" t="s">
        <v>7</v>
      </c>
      <c r="E8" s="27" t="s">
        <v>8</v>
      </c>
      <c r="F8" s="28" t="s">
        <v>9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14</v>
      </c>
      <c r="L8" s="28" t="s">
        <v>15</v>
      </c>
      <c r="M8" s="28" t="s">
        <v>16</v>
      </c>
      <c r="N8" s="28" t="s">
        <v>17</v>
      </c>
      <c r="O8" s="28" t="s">
        <v>18</v>
      </c>
      <c r="P8" s="81" t="s">
        <v>19</v>
      </c>
      <c r="Q8" s="81"/>
      <c r="R8" s="81" t="s">
        <v>20</v>
      </c>
      <c r="S8" s="81"/>
      <c r="T8" s="81" t="s">
        <v>21</v>
      </c>
      <c r="U8" s="81"/>
      <c r="V8" s="81" t="s">
        <v>22</v>
      </c>
      <c r="W8" s="81"/>
      <c r="X8" s="91" t="s">
        <v>23</v>
      </c>
      <c r="Y8" s="78" t="s">
        <v>24</v>
      </c>
      <c r="Z8" s="91" t="s">
        <v>25</v>
      </c>
      <c r="AA8" s="78" t="s">
        <v>26</v>
      </c>
    </row>
    <row r="9" spans="1:27" s="1" customFormat="1" ht="16.5" x14ac:dyDescent="0.25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29" t="s">
        <v>28</v>
      </c>
      <c r="Q9" s="29" t="s">
        <v>29</v>
      </c>
      <c r="R9" s="29" t="s">
        <v>28</v>
      </c>
      <c r="S9" s="29" t="s">
        <v>29</v>
      </c>
      <c r="T9" s="29" t="s">
        <v>28</v>
      </c>
      <c r="U9" s="29" t="s">
        <v>29</v>
      </c>
      <c r="V9" s="29" t="s">
        <v>28</v>
      </c>
      <c r="W9" s="29" t="s">
        <v>29</v>
      </c>
      <c r="X9" s="91"/>
      <c r="Y9" s="78"/>
      <c r="Z9" s="91"/>
      <c r="AA9" s="78"/>
    </row>
    <row r="10" spans="1:27" s="1" customFormat="1" ht="16.5" x14ac:dyDescent="0.25">
      <c r="A10" s="82" t="s">
        <v>27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4"/>
    </row>
    <row r="11" spans="1:27" s="5" customFormat="1" ht="74.25" customHeight="1" x14ac:dyDescent="0.25">
      <c r="A11" s="60" t="s">
        <v>53</v>
      </c>
      <c r="B11" s="60" t="s">
        <v>54</v>
      </c>
      <c r="C11" s="65" t="s">
        <v>73</v>
      </c>
      <c r="D11" s="30"/>
      <c r="E11" s="30">
        <v>1</v>
      </c>
      <c r="F11" s="31">
        <v>1</v>
      </c>
      <c r="G11" s="32">
        <v>1</v>
      </c>
      <c r="H11" s="32">
        <v>2</v>
      </c>
      <c r="I11" s="32">
        <v>2</v>
      </c>
      <c r="J11" s="33"/>
      <c r="K11" s="33"/>
      <c r="L11" s="33">
        <v>1</v>
      </c>
      <c r="M11" s="34">
        <v>1</v>
      </c>
      <c r="N11" s="34">
        <v>1</v>
      </c>
      <c r="O11" s="34">
        <v>2</v>
      </c>
      <c r="P11" s="56">
        <f>SUM(D11:F11)</f>
        <v>2</v>
      </c>
      <c r="Q11" s="35">
        <v>9</v>
      </c>
      <c r="R11" s="36">
        <f t="shared" ref="R11:R15" si="0">SUM(G11:I11)</f>
        <v>5</v>
      </c>
      <c r="S11" s="36">
        <v>39</v>
      </c>
      <c r="T11" s="37">
        <f t="shared" ref="T11:T12" si="1">SUM(J11:L11)</f>
        <v>1</v>
      </c>
      <c r="U11" s="37"/>
      <c r="V11" s="38">
        <f t="shared" ref="V11:V15" si="2">SUM(M11:O11)</f>
        <v>4</v>
      </c>
      <c r="W11" s="38"/>
      <c r="X11" s="38">
        <f t="shared" ref="X11:Y15" si="3">P11+R11+T11+V11</f>
        <v>12</v>
      </c>
      <c r="Y11" s="38">
        <f t="shared" si="3"/>
        <v>48</v>
      </c>
      <c r="Z11" s="39">
        <f t="shared" ref="Z11:Z15" si="4">Y11/X11</f>
        <v>4</v>
      </c>
      <c r="AA11" s="40" t="str">
        <f t="shared" ref="AA11:AA15" si="5">IF(Z11&gt;=90%,"SI","NO")</f>
        <v>SI</v>
      </c>
    </row>
    <row r="12" spans="1:27" s="5" customFormat="1" ht="74.25" customHeight="1" x14ac:dyDescent="0.25">
      <c r="A12" s="61" t="s">
        <v>55</v>
      </c>
      <c r="B12" s="61" t="s">
        <v>96</v>
      </c>
      <c r="C12" s="64" t="s">
        <v>69</v>
      </c>
      <c r="D12" s="30"/>
      <c r="E12" s="30">
        <v>1</v>
      </c>
      <c r="F12" s="31"/>
      <c r="G12" s="32"/>
      <c r="H12" s="32"/>
      <c r="I12" s="32"/>
      <c r="J12" s="33"/>
      <c r="K12" s="33"/>
      <c r="L12" s="33">
        <v>1</v>
      </c>
      <c r="M12" s="34"/>
      <c r="N12" s="34"/>
      <c r="O12" s="34"/>
      <c r="P12" s="56">
        <f t="shared" ref="P12:P15" si="6">SUM(D12:F12)</f>
        <v>1</v>
      </c>
      <c r="Q12" s="35">
        <v>1</v>
      </c>
      <c r="R12" s="36">
        <f t="shared" si="0"/>
        <v>0</v>
      </c>
      <c r="S12" s="36"/>
      <c r="T12" s="57">
        <f t="shared" si="1"/>
        <v>1</v>
      </c>
      <c r="U12" s="37"/>
      <c r="V12" s="38">
        <f t="shared" si="2"/>
        <v>0</v>
      </c>
      <c r="W12" s="38"/>
      <c r="X12" s="38">
        <f t="shared" si="3"/>
        <v>2</v>
      </c>
      <c r="Y12" s="38">
        <f t="shared" si="3"/>
        <v>1</v>
      </c>
      <c r="Z12" s="39">
        <f t="shared" si="4"/>
        <v>0.5</v>
      </c>
      <c r="AA12" s="40" t="str">
        <f t="shared" si="5"/>
        <v>NO</v>
      </c>
    </row>
    <row r="13" spans="1:27" s="5" customFormat="1" ht="85.5" customHeight="1" x14ac:dyDescent="0.25">
      <c r="A13" s="60" t="s">
        <v>56</v>
      </c>
      <c r="B13" s="62" t="s">
        <v>97</v>
      </c>
      <c r="C13" s="64" t="s">
        <v>67</v>
      </c>
      <c r="D13" s="30"/>
      <c r="E13" s="30"/>
      <c r="F13" s="31">
        <v>1</v>
      </c>
      <c r="G13" s="32"/>
      <c r="H13" s="32"/>
      <c r="I13" s="32">
        <v>1</v>
      </c>
      <c r="J13" s="33"/>
      <c r="K13" s="33"/>
      <c r="L13" s="33"/>
      <c r="M13" s="34">
        <v>1</v>
      </c>
      <c r="N13" s="34"/>
      <c r="O13" s="34"/>
      <c r="P13" s="56">
        <f t="shared" ref="P13:P14" si="7">SUM(D13:F13)</f>
        <v>1</v>
      </c>
      <c r="Q13" s="35"/>
      <c r="R13" s="36">
        <f t="shared" ref="R13:R14" si="8">SUM(G13:I13)</f>
        <v>1</v>
      </c>
      <c r="S13" s="36">
        <v>1</v>
      </c>
      <c r="T13" s="57">
        <f t="shared" ref="T13:T14" si="9">SUM(J13:L13)</f>
        <v>0</v>
      </c>
      <c r="U13" s="37"/>
      <c r="V13" s="38">
        <f t="shared" ref="V13:V14" si="10">SUM(M13:O13)</f>
        <v>1</v>
      </c>
      <c r="W13" s="38"/>
      <c r="X13" s="38">
        <f t="shared" ref="X13:X14" si="11">P13+R13+T13+V13</f>
        <v>3</v>
      </c>
      <c r="Y13" s="38">
        <f t="shared" ref="Y13:Y14" si="12">Q13+S13+U13+W13</f>
        <v>1</v>
      </c>
      <c r="Z13" s="39">
        <f t="shared" ref="Z13:Z14" si="13">Y13/X13</f>
        <v>0.33333333333333331</v>
      </c>
      <c r="AA13" s="40" t="str">
        <f t="shared" ref="AA13:AA14" si="14">IF(Z13&gt;=90%,"SI","NO")</f>
        <v>NO</v>
      </c>
    </row>
    <row r="14" spans="1:27" s="5" customFormat="1" ht="74.25" customHeight="1" x14ac:dyDescent="0.25">
      <c r="A14" s="63" t="s">
        <v>98</v>
      </c>
      <c r="B14" s="63" t="s">
        <v>99</v>
      </c>
      <c r="C14" s="64" t="s">
        <v>75</v>
      </c>
      <c r="D14" s="30"/>
      <c r="E14" s="30">
        <v>1</v>
      </c>
      <c r="F14" s="31"/>
      <c r="G14" s="32"/>
      <c r="H14" s="32"/>
      <c r="I14" s="32"/>
      <c r="J14" s="33"/>
      <c r="K14" s="33"/>
      <c r="L14" s="33"/>
      <c r="M14" s="34"/>
      <c r="N14" s="34"/>
      <c r="O14" s="34"/>
      <c r="P14" s="56">
        <f t="shared" si="7"/>
        <v>1</v>
      </c>
      <c r="Q14" s="35">
        <v>1</v>
      </c>
      <c r="R14" s="36">
        <f t="shared" si="8"/>
        <v>0</v>
      </c>
      <c r="S14" s="36"/>
      <c r="T14" s="57">
        <f t="shared" si="9"/>
        <v>0</v>
      </c>
      <c r="U14" s="37"/>
      <c r="V14" s="38">
        <f t="shared" si="10"/>
        <v>0</v>
      </c>
      <c r="W14" s="38"/>
      <c r="X14" s="38">
        <f t="shared" si="11"/>
        <v>1</v>
      </c>
      <c r="Y14" s="38">
        <f t="shared" si="12"/>
        <v>1</v>
      </c>
      <c r="Z14" s="39">
        <f t="shared" si="13"/>
        <v>1</v>
      </c>
      <c r="AA14" s="40" t="str">
        <f t="shared" si="14"/>
        <v>SI</v>
      </c>
    </row>
    <row r="15" spans="1:27" s="5" customFormat="1" ht="75" customHeight="1" x14ac:dyDescent="0.25">
      <c r="A15" s="63" t="s">
        <v>74</v>
      </c>
      <c r="B15" s="60" t="s">
        <v>57</v>
      </c>
      <c r="C15" s="64" t="s">
        <v>76</v>
      </c>
      <c r="D15" s="30">
        <v>1</v>
      </c>
      <c r="E15" s="30">
        <v>1</v>
      </c>
      <c r="F15" s="30">
        <v>1</v>
      </c>
      <c r="G15" s="42">
        <v>1</v>
      </c>
      <c r="H15" s="42">
        <v>1</v>
      </c>
      <c r="I15" s="42">
        <v>1</v>
      </c>
      <c r="J15" s="43">
        <v>1</v>
      </c>
      <c r="K15" s="43">
        <v>1</v>
      </c>
      <c r="L15" s="43">
        <v>1</v>
      </c>
      <c r="M15" s="73">
        <v>1</v>
      </c>
      <c r="N15" s="73">
        <v>1</v>
      </c>
      <c r="O15" s="73">
        <v>1</v>
      </c>
      <c r="P15" s="56">
        <f t="shared" si="6"/>
        <v>3</v>
      </c>
      <c r="Q15" s="35">
        <v>3</v>
      </c>
      <c r="R15" s="36">
        <f t="shared" si="0"/>
        <v>3</v>
      </c>
      <c r="S15" s="36">
        <v>3</v>
      </c>
      <c r="T15" s="57">
        <f>SUM(J15:L15)</f>
        <v>3</v>
      </c>
      <c r="U15" s="37"/>
      <c r="V15" s="38">
        <f t="shared" si="2"/>
        <v>3</v>
      </c>
      <c r="W15" s="38"/>
      <c r="X15" s="38">
        <f t="shared" si="3"/>
        <v>12</v>
      </c>
      <c r="Y15" s="38">
        <f t="shared" si="3"/>
        <v>6</v>
      </c>
      <c r="Z15" s="39">
        <f t="shared" si="4"/>
        <v>0.5</v>
      </c>
      <c r="AA15" s="40" t="str">
        <f t="shared" si="5"/>
        <v>NO</v>
      </c>
    </row>
    <row r="16" spans="1:27" s="5" customFormat="1" ht="21.75" customHeight="1" x14ac:dyDescent="0.25">
      <c r="A16" s="88" t="s">
        <v>30</v>
      </c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</row>
    <row r="17" spans="1:27" s="5" customFormat="1" ht="74.25" customHeight="1" x14ac:dyDescent="0.25">
      <c r="A17" s="60" t="s">
        <v>87</v>
      </c>
      <c r="B17" s="68" t="s">
        <v>100</v>
      </c>
      <c r="C17" s="70" t="s">
        <v>67</v>
      </c>
      <c r="D17" s="30"/>
      <c r="E17" s="30"/>
      <c r="F17" s="30"/>
      <c r="G17" s="32"/>
      <c r="H17" s="32"/>
      <c r="I17" s="32">
        <v>1</v>
      </c>
      <c r="J17" s="33"/>
      <c r="K17" s="33"/>
      <c r="L17" s="33"/>
      <c r="M17" s="34">
        <v>1</v>
      </c>
      <c r="N17" s="34"/>
      <c r="O17" s="34"/>
      <c r="P17" s="35">
        <f>SUM(D17:F17)</f>
        <v>0</v>
      </c>
      <c r="Q17" s="35"/>
      <c r="R17" s="36">
        <f>SUM(G17:I17)</f>
        <v>1</v>
      </c>
      <c r="S17" s="36">
        <v>1</v>
      </c>
      <c r="T17" s="37">
        <f>SUM(J17:L17)</f>
        <v>0</v>
      </c>
      <c r="U17" s="37"/>
      <c r="V17" s="38">
        <f>SUM(M17:O17)</f>
        <v>1</v>
      </c>
      <c r="W17" s="38"/>
      <c r="X17" s="38">
        <f>P17+R17+T17+V17</f>
        <v>2</v>
      </c>
      <c r="Y17" s="38">
        <f>Q17+S17+U17+W17</f>
        <v>1</v>
      </c>
      <c r="Z17" s="39">
        <f>Y17/X17</f>
        <v>0.5</v>
      </c>
      <c r="AA17" s="40" t="str">
        <f>IF(Z17&gt;=90%,"SI","NO")</f>
        <v>NO</v>
      </c>
    </row>
    <row r="18" spans="1:27" s="5" customFormat="1" ht="81" customHeight="1" x14ac:dyDescent="0.25">
      <c r="A18" s="63" t="s">
        <v>79</v>
      </c>
      <c r="B18" s="58" t="s">
        <v>101</v>
      </c>
      <c r="C18" s="64" t="s">
        <v>77</v>
      </c>
      <c r="D18" s="41"/>
      <c r="E18" s="30"/>
      <c r="F18" s="30">
        <v>200</v>
      </c>
      <c r="G18" s="32"/>
      <c r="H18" s="32">
        <v>50</v>
      </c>
      <c r="I18" s="32"/>
      <c r="J18" s="33"/>
      <c r="K18" s="33"/>
      <c r="L18" s="33">
        <v>50</v>
      </c>
      <c r="M18" s="34"/>
      <c r="N18" s="34">
        <v>50</v>
      </c>
      <c r="O18" s="34">
        <v>50</v>
      </c>
      <c r="P18" s="35">
        <f t="shared" ref="P18:P21" si="15">SUM(D18:F18)</f>
        <v>200</v>
      </c>
      <c r="Q18" s="35">
        <v>250</v>
      </c>
      <c r="R18" s="36">
        <f t="shared" ref="R18:R21" si="16">SUM(G18:I18)</f>
        <v>50</v>
      </c>
      <c r="S18" s="36">
        <v>45</v>
      </c>
      <c r="T18" s="37">
        <f t="shared" ref="T18:T21" si="17">SUM(J18:L18)</f>
        <v>50</v>
      </c>
      <c r="U18" s="37"/>
      <c r="V18" s="38">
        <f t="shared" ref="V18:V21" si="18">SUM(M18:O18)</f>
        <v>100</v>
      </c>
      <c r="W18" s="38"/>
      <c r="X18" s="38">
        <f t="shared" ref="X18:X20" si="19">P18+R18+T18+V18</f>
        <v>400</v>
      </c>
      <c r="Y18" s="38">
        <f t="shared" ref="Y18:Y20" si="20">Q18+S18+U18+W18</f>
        <v>295</v>
      </c>
      <c r="Z18" s="39">
        <f t="shared" ref="Z18:Z20" si="21">Y18/X18</f>
        <v>0.73750000000000004</v>
      </c>
      <c r="AA18" s="40" t="str">
        <f t="shared" ref="AA18:AA20" si="22">IF(Z18&gt;=90%,"SI","NO")</f>
        <v>NO</v>
      </c>
    </row>
    <row r="19" spans="1:27" s="5" customFormat="1" ht="102" customHeight="1" x14ac:dyDescent="0.25">
      <c r="A19" s="63" t="s">
        <v>78</v>
      </c>
      <c r="B19" s="58" t="s">
        <v>102</v>
      </c>
      <c r="C19" s="64" t="s">
        <v>77</v>
      </c>
      <c r="D19" s="41"/>
      <c r="E19" s="30"/>
      <c r="F19" s="30"/>
      <c r="G19" s="32"/>
      <c r="H19" s="32">
        <v>50</v>
      </c>
      <c r="I19" s="32"/>
      <c r="J19" s="33"/>
      <c r="K19" s="33"/>
      <c r="L19" s="33"/>
      <c r="M19" s="34"/>
      <c r="N19" s="34"/>
      <c r="O19" s="34"/>
      <c r="P19" s="35">
        <f t="shared" ref="P19" si="23">SUM(D19:F19)</f>
        <v>0</v>
      </c>
      <c r="Q19" s="35"/>
      <c r="R19" s="36">
        <f t="shared" ref="R19" si="24">SUM(G19:I19)</f>
        <v>50</v>
      </c>
      <c r="S19" s="36">
        <v>50</v>
      </c>
      <c r="T19" s="37">
        <f t="shared" ref="T19" si="25">SUM(J19:L19)</f>
        <v>0</v>
      </c>
      <c r="U19" s="37"/>
      <c r="V19" s="38">
        <f t="shared" ref="V19" si="26">SUM(M19:O19)</f>
        <v>0</v>
      </c>
      <c r="W19" s="38"/>
      <c r="X19" s="38">
        <f t="shared" ref="X19" si="27">P19+R19+T19+V19</f>
        <v>50</v>
      </c>
      <c r="Y19" s="38">
        <f t="shared" ref="Y19" si="28">Q19+S19+U19+W19</f>
        <v>50</v>
      </c>
      <c r="Z19" s="39">
        <f t="shared" ref="Z19" si="29">Y19/X19</f>
        <v>1</v>
      </c>
      <c r="AA19" s="40" t="str">
        <f t="shared" ref="AA19" si="30">IF(Z19&gt;=90%,"SI","NO")</f>
        <v>SI</v>
      </c>
    </row>
    <row r="20" spans="1:27" s="5" customFormat="1" ht="74.25" customHeight="1" x14ac:dyDescent="0.25">
      <c r="A20" s="66" t="s">
        <v>103</v>
      </c>
      <c r="B20" s="58" t="s">
        <v>59</v>
      </c>
      <c r="C20" s="64" t="s">
        <v>77</v>
      </c>
      <c r="D20" s="41"/>
      <c r="E20" s="30"/>
      <c r="F20" s="30"/>
      <c r="G20" s="32"/>
      <c r="H20" s="32"/>
      <c r="I20" s="32"/>
      <c r="J20" s="33"/>
      <c r="K20" s="33">
        <v>30</v>
      </c>
      <c r="L20" s="33"/>
      <c r="M20" s="34"/>
      <c r="N20" s="34"/>
      <c r="O20" s="34"/>
      <c r="P20" s="35">
        <f t="shared" si="15"/>
        <v>0</v>
      </c>
      <c r="Q20" s="35"/>
      <c r="R20" s="36">
        <f t="shared" si="16"/>
        <v>0</v>
      </c>
      <c r="S20" s="36"/>
      <c r="T20" s="37">
        <f t="shared" si="17"/>
        <v>30</v>
      </c>
      <c r="U20" s="37"/>
      <c r="V20" s="38">
        <f t="shared" si="18"/>
        <v>0</v>
      </c>
      <c r="W20" s="38"/>
      <c r="X20" s="38">
        <f t="shared" si="19"/>
        <v>30</v>
      </c>
      <c r="Y20" s="38">
        <f t="shared" si="20"/>
        <v>0</v>
      </c>
      <c r="Z20" s="39">
        <f t="shared" si="21"/>
        <v>0</v>
      </c>
      <c r="AA20" s="40" t="str">
        <f t="shared" si="22"/>
        <v>NO</v>
      </c>
    </row>
    <row r="21" spans="1:27" s="5" customFormat="1" ht="75" customHeight="1" x14ac:dyDescent="0.25">
      <c r="A21" s="66" t="s">
        <v>60</v>
      </c>
      <c r="B21" s="58" t="s">
        <v>104</v>
      </c>
      <c r="C21" s="64" t="s">
        <v>77</v>
      </c>
      <c r="D21" s="30"/>
      <c r="E21" s="30"/>
      <c r="F21" s="30"/>
      <c r="G21" s="32"/>
      <c r="H21" s="32">
        <v>200</v>
      </c>
      <c r="I21" s="32"/>
      <c r="J21" s="33"/>
      <c r="K21" s="33"/>
      <c r="L21" s="33"/>
      <c r="M21" s="34"/>
      <c r="N21" s="34"/>
      <c r="O21" s="34"/>
      <c r="P21" s="35">
        <f t="shared" si="15"/>
        <v>0</v>
      </c>
      <c r="Q21" s="35"/>
      <c r="R21" s="36">
        <f t="shared" si="16"/>
        <v>200</v>
      </c>
      <c r="S21" s="36"/>
      <c r="T21" s="37">
        <f t="shared" si="17"/>
        <v>0</v>
      </c>
      <c r="U21" s="37"/>
      <c r="V21" s="38">
        <f t="shared" si="18"/>
        <v>0</v>
      </c>
      <c r="W21" s="38"/>
      <c r="X21" s="38">
        <f t="shared" ref="X21:Y29" si="31">P21+R21+T21+V21</f>
        <v>200</v>
      </c>
      <c r="Y21" s="38">
        <f t="shared" si="31"/>
        <v>0</v>
      </c>
      <c r="Z21" s="39">
        <f>Y21/X21</f>
        <v>0</v>
      </c>
      <c r="AA21" s="40" t="str">
        <f>IF(Z21&gt;=90%,"SI","NO")</f>
        <v>NO</v>
      </c>
    </row>
    <row r="22" spans="1:27" s="5" customFormat="1" ht="75" customHeight="1" x14ac:dyDescent="0.25">
      <c r="A22" s="67" t="s">
        <v>105</v>
      </c>
      <c r="B22" s="69" t="s">
        <v>111</v>
      </c>
      <c r="C22" s="71" t="s">
        <v>80</v>
      </c>
      <c r="D22" s="30"/>
      <c r="E22" s="30"/>
      <c r="F22" s="30"/>
      <c r="G22" s="32">
        <v>1</v>
      </c>
      <c r="H22" s="32"/>
      <c r="I22" s="32"/>
      <c r="J22" s="33"/>
      <c r="K22" s="33"/>
      <c r="L22" s="33"/>
      <c r="M22" s="34"/>
      <c r="N22" s="34"/>
      <c r="O22" s="34"/>
      <c r="P22" s="35">
        <f t="shared" ref="P22:P26" si="32">SUM(D22:F22)</f>
        <v>0</v>
      </c>
      <c r="Q22" s="35"/>
      <c r="R22" s="36">
        <f t="shared" ref="R22:R26" si="33">SUM(G22:I22)</f>
        <v>1</v>
      </c>
      <c r="S22" s="36"/>
      <c r="T22" s="37">
        <f t="shared" ref="T22:T26" si="34">SUM(J22:L22)</f>
        <v>0</v>
      </c>
      <c r="U22" s="37"/>
      <c r="V22" s="38">
        <f t="shared" ref="V22:V26" si="35">SUM(M22:O22)</f>
        <v>0</v>
      </c>
      <c r="W22" s="38"/>
      <c r="X22" s="38">
        <f t="shared" ref="X22:X26" si="36">P22+R22+T22+V22</f>
        <v>1</v>
      </c>
      <c r="Y22" s="38">
        <f t="shared" ref="Y22:Y26" si="37">Q22+S22+U22+W22</f>
        <v>0</v>
      </c>
      <c r="Z22" s="39">
        <f t="shared" ref="Z22:Z26" si="38">Y22/X22</f>
        <v>0</v>
      </c>
      <c r="AA22" s="40" t="str">
        <f t="shared" ref="AA22:AA28" si="39">IF(Z22&gt;=90%,"SI","NO")</f>
        <v>NO</v>
      </c>
    </row>
    <row r="23" spans="1:27" s="5" customFormat="1" ht="84" customHeight="1" x14ac:dyDescent="0.25">
      <c r="A23" s="66" t="s">
        <v>112</v>
      </c>
      <c r="B23" s="58" t="s">
        <v>113</v>
      </c>
      <c r="C23" s="71" t="s">
        <v>68</v>
      </c>
      <c r="D23" s="30"/>
      <c r="E23" s="30"/>
      <c r="F23" s="30">
        <v>1</v>
      </c>
      <c r="G23" s="32"/>
      <c r="H23" s="32"/>
      <c r="I23" s="32">
        <v>1</v>
      </c>
      <c r="J23" s="33"/>
      <c r="K23" s="33"/>
      <c r="L23" s="33">
        <v>1</v>
      </c>
      <c r="M23" s="34"/>
      <c r="N23" s="34">
        <v>1</v>
      </c>
      <c r="O23" s="34"/>
      <c r="P23" s="35">
        <f t="shared" si="32"/>
        <v>1</v>
      </c>
      <c r="Q23" s="35">
        <v>1</v>
      </c>
      <c r="R23" s="36">
        <f t="shared" si="33"/>
        <v>1</v>
      </c>
      <c r="S23" s="36">
        <v>1</v>
      </c>
      <c r="T23" s="37">
        <f t="shared" si="34"/>
        <v>1</v>
      </c>
      <c r="U23" s="37"/>
      <c r="V23" s="38">
        <f t="shared" si="35"/>
        <v>1</v>
      </c>
      <c r="W23" s="38"/>
      <c r="X23" s="38">
        <f t="shared" si="36"/>
        <v>4</v>
      </c>
      <c r="Y23" s="38">
        <f t="shared" si="37"/>
        <v>2</v>
      </c>
      <c r="Z23" s="39">
        <f t="shared" si="38"/>
        <v>0.5</v>
      </c>
      <c r="AA23" s="40" t="str">
        <f t="shared" si="39"/>
        <v>NO</v>
      </c>
    </row>
    <row r="24" spans="1:27" s="5" customFormat="1" ht="84" customHeight="1" x14ac:dyDescent="0.25">
      <c r="A24" s="66" t="s">
        <v>124</v>
      </c>
      <c r="B24" s="58" t="s">
        <v>125</v>
      </c>
      <c r="C24" s="71" t="s">
        <v>68</v>
      </c>
      <c r="D24" s="30"/>
      <c r="E24" s="30"/>
      <c r="F24" s="30">
        <v>1</v>
      </c>
      <c r="G24" s="32"/>
      <c r="H24" s="32">
        <v>1</v>
      </c>
      <c r="I24" s="32"/>
      <c r="J24" s="33"/>
      <c r="K24" s="33">
        <v>1</v>
      </c>
      <c r="L24" s="33"/>
      <c r="M24" s="34">
        <v>1</v>
      </c>
      <c r="N24" s="34"/>
      <c r="O24" s="34"/>
      <c r="P24" s="35">
        <f t="shared" ref="P24" si="40">SUM(D24:F24)</f>
        <v>1</v>
      </c>
      <c r="Q24" s="35">
        <v>1</v>
      </c>
      <c r="R24" s="36">
        <f t="shared" ref="R24" si="41">SUM(G24:I24)</f>
        <v>1</v>
      </c>
      <c r="S24" s="36">
        <v>1</v>
      </c>
      <c r="T24" s="37">
        <f t="shared" ref="T24" si="42">SUM(J24:L24)</f>
        <v>1</v>
      </c>
      <c r="U24" s="37"/>
      <c r="V24" s="38">
        <f t="shared" ref="V24" si="43">SUM(M24:O24)</f>
        <v>1</v>
      </c>
      <c r="W24" s="38"/>
      <c r="X24" s="38">
        <f t="shared" ref="X24" si="44">P24+R24+T24+V24</f>
        <v>4</v>
      </c>
      <c r="Y24" s="38">
        <f t="shared" ref="Y24" si="45">Q24+S24+U24+W24</f>
        <v>2</v>
      </c>
      <c r="Z24" s="39">
        <f t="shared" ref="Z24" si="46">Y24/X24</f>
        <v>0.5</v>
      </c>
      <c r="AA24" s="40" t="str">
        <f t="shared" ref="AA24" si="47">IF(Z24&gt;=90%,"SI","NO")</f>
        <v>NO</v>
      </c>
    </row>
    <row r="25" spans="1:27" s="5" customFormat="1" ht="75" customHeight="1" x14ac:dyDescent="0.25">
      <c r="A25" s="60" t="s">
        <v>81</v>
      </c>
      <c r="B25" s="58" t="s">
        <v>84</v>
      </c>
      <c r="C25" s="71" t="s">
        <v>69</v>
      </c>
      <c r="D25" s="30"/>
      <c r="E25" s="30"/>
      <c r="F25" s="30"/>
      <c r="G25" s="32"/>
      <c r="H25" s="32">
        <v>1</v>
      </c>
      <c r="I25" s="32"/>
      <c r="J25" s="33"/>
      <c r="K25" s="33"/>
      <c r="L25" s="33"/>
      <c r="M25" s="34">
        <v>1</v>
      </c>
      <c r="N25" s="34"/>
      <c r="O25" s="34"/>
      <c r="P25" s="35">
        <f t="shared" si="32"/>
        <v>0</v>
      </c>
      <c r="Q25" s="35"/>
      <c r="R25" s="36">
        <f t="shared" si="33"/>
        <v>1</v>
      </c>
      <c r="S25" s="36"/>
      <c r="T25" s="37">
        <f t="shared" si="34"/>
        <v>0</v>
      </c>
      <c r="U25" s="37"/>
      <c r="V25" s="38">
        <f t="shared" si="35"/>
        <v>1</v>
      </c>
      <c r="W25" s="38"/>
      <c r="X25" s="38">
        <f t="shared" si="36"/>
        <v>2</v>
      </c>
      <c r="Y25" s="38">
        <f t="shared" si="37"/>
        <v>0</v>
      </c>
      <c r="Z25" s="39">
        <f t="shared" si="38"/>
        <v>0</v>
      </c>
      <c r="AA25" s="40" t="str">
        <f t="shared" si="39"/>
        <v>NO</v>
      </c>
    </row>
    <row r="26" spans="1:27" s="5" customFormat="1" ht="75" customHeight="1" x14ac:dyDescent="0.25">
      <c r="A26" s="60" t="s">
        <v>85</v>
      </c>
      <c r="B26" s="58" t="s">
        <v>82</v>
      </c>
      <c r="C26" s="71" t="s">
        <v>67</v>
      </c>
      <c r="D26" s="30"/>
      <c r="E26" s="30"/>
      <c r="F26" s="30"/>
      <c r="G26" s="32"/>
      <c r="H26" s="32">
        <v>1</v>
      </c>
      <c r="I26" s="32"/>
      <c r="J26" s="33"/>
      <c r="K26" s="33"/>
      <c r="L26" s="33"/>
      <c r="M26" s="34"/>
      <c r="N26" s="34">
        <v>1</v>
      </c>
      <c r="O26" s="34"/>
      <c r="P26" s="35">
        <f t="shared" si="32"/>
        <v>0</v>
      </c>
      <c r="Q26" s="35"/>
      <c r="R26" s="36">
        <f t="shared" si="33"/>
        <v>1</v>
      </c>
      <c r="S26" s="36">
        <v>1</v>
      </c>
      <c r="T26" s="37">
        <f t="shared" si="34"/>
        <v>0</v>
      </c>
      <c r="U26" s="37"/>
      <c r="V26" s="38">
        <f t="shared" si="35"/>
        <v>1</v>
      </c>
      <c r="W26" s="38"/>
      <c r="X26" s="38">
        <f t="shared" si="36"/>
        <v>2</v>
      </c>
      <c r="Y26" s="38">
        <f t="shared" si="37"/>
        <v>1</v>
      </c>
      <c r="Z26" s="39">
        <f t="shared" si="38"/>
        <v>0.5</v>
      </c>
      <c r="AA26" s="40" t="str">
        <f t="shared" si="39"/>
        <v>NO</v>
      </c>
    </row>
    <row r="27" spans="1:27" s="5" customFormat="1" ht="75" customHeight="1" x14ac:dyDescent="0.25">
      <c r="A27" s="63" t="s">
        <v>83</v>
      </c>
      <c r="B27" s="58" t="s">
        <v>114</v>
      </c>
      <c r="C27" s="71" t="s">
        <v>70</v>
      </c>
      <c r="D27" s="30">
        <v>1</v>
      </c>
      <c r="E27" s="30">
        <v>1</v>
      </c>
      <c r="F27" s="30">
        <v>1</v>
      </c>
      <c r="G27" s="32">
        <v>1</v>
      </c>
      <c r="H27" s="32">
        <v>1</v>
      </c>
      <c r="I27" s="32">
        <v>1</v>
      </c>
      <c r="J27" s="33">
        <v>1</v>
      </c>
      <c r="K27" s="33">
        <v>1</v>
      </c>
      <c r="L27" s="33">
        <v>1</v>
      </c>
      <c r="M27" s="34">
        <v>1</v>
      </c>
      <c r="N27" s="34">
        <v>1</v>
      </c>
      <c r="O27" s="34">
        <v>1</v>
      </c>
      <c r="P27" s="35">
        <f t="shared" ref="P27" si="48">SUM(D27:F27)</f>
        <v>3</v>
      </c>
      <c r="Q27" s="35">
        <v>3</v>
      </c>
      <c r="R27" s="36">
        <f t="shared" ref="R27" si="49">SUM(G27:I27)</f>
        <v>3</v>
      </c>
      <c r="S27" s="36">
        <v>3</v>
      </c>
      <c r="T27" s="37">
        <f t="shared" ref="T27" si="50">SUM(J27:L27)</f>
        <v>3</v>
      </c>
      <c r="U27" s="37"/>
      <c r="V27" s="38">
        <f t="shared" ref="V27" si="51">SUM(M27:O27)</f>
        <v>3</v>
      </c>
      <c r="W27" s="38"/>
      <c r="X27" s="38">
        <f t="shared" ref="X27" si="52">P27+R27+T27+V27</f>
        <v>12</v>
      </c>
      <c r="Y27" s="38">
        <f t="shared" ref="Y27" si="53">Q27+S27+U27+W27</f>
        <v>6</v>
      </c>
      <c r="Z27" s="39">
        <f t="shared" ref="Z27" si="54">Y27/X27</f>
        <v>0.5</v>
      </c>
      <c r="AA27" s="40" t="str">
        <f t="shared" si="39"/>
        <v>NO</v>
      </c>
    </row>
    <row r="28" spans="1:27" s="5" customFormat="1" ht="91.5" customHeight="1" x14ac:dyDescent="0.25">
      <c r="A28" s="61" t="s">
        <v>115</v>
      </c>
      <c r="B28" s="59" t="s">
        <v>116</v>
      </c>
      <c r="C28" s="64" t="s">
        <v>67</v>
      </c>
      <c r="D28" s="30"/>
      <c r="E28" s="30"/>
      <c r="F28" s="30"/>
      <c r="G28" s="32"/>
      <c r="H28" s="32"/>
      <c r="I28" s="32">
        <v>1</v>
      </c>
      <c r="J28" s="33"/>
      <c r="K28" s="33"/>
      <c r="L28" s="33"/>
      <c r="M28" s="34">
        <v>1</v>
      </c>
      <c r="N28" s="34"/>
      <c r="O28" s="34"/>
      <c r="P28" s="35">
        <f t="shared" ref="P28" si="55">SUM(D28:F28)</f>
        <v>0</v>
      </c>
      <c r="Q28" s="35"/>
      <c r="R28" s="36">
        <f t="shared" ref="R28" si="56">SUM(G28:I28)</f>
        <v>1</v>
      </c>
      <c r="S28" s="36"/>
      <c r="T28" s="37">
        <f t="shared" ref="T28" si="57">SUM(J28:L28)</f>
        <v>0</v>
      </c>
      <c r="U28" s="37"/>
      <c r="V28" s="38">
        <f t="shared" ref="V28" si="58">SUM(M28:O28)</f>
        <v>1</v>
      </c>
      <c r="W28" s="38"/>
      <c r="X28" s="38">
        <f t="shared" ref="X28" si="59">P28+R28+T28+V28</f>
        <v>2</v>
      </c>
      <c r="Y28" s="38">
        <f t="shared" ref="Y28" si="60">Q28+S28+U28+W28</f>
        <v>0</v>
      </c>
      <c r="Z28" s="39">
        <f t="shared" ref="Z28" si="61">Y28/X28</f>
        <v>0</v>
      </c>
      <c r="AA28" s="40" t="str">
        <f t="shared" si="39"/>
        <v>NO</v>
      </c>
    </row>
    <row r="29" spans="1:27" s="5" customFormat="1" ht="75" customHeight="1" x14ac:dyDescent="0.25">
      <c r="A29" s="61" t="s">
        <v>86</v>
      </c>
      <c r="B29" s="59" t="s">
        <v>117</v>
      </c>
      <c r="C29" s="64" t="s">
        <v>67</v>
      </c>
      <c r="D29" s="30"/>
      <c r="E29" s="30"/>
      <c r="F29" s="30">
        <v>1</v>
      </c>
      <c r="G29" s="32"/>
      <c r="H29" s="32"/>
      <c r="I29" s="32">
        <v>1</v>
      </c>
      <c r="J29" s="33"/>
      <c r="K29" s="33"/>
      <c r="L29" s="33"/>
      <c r="M29" s="34">
        <v>1</v>
      </c>
      <c r="N29" s="34"/>
      <c r="O29" s="34"/>
      <c r="P29" s="35">
        <f>SUM(D29:F29)</f>
        <v>1</v>
      </c>
      <c r="Q29" s="35">
        <v>1</v>
      </c>
      <c r="R29" s="36">
        <f>SUM(G29:I29)</f>
        <v>1</v>
      </c>
      <c r="S29" s="36">
        <v>1</v>
      </c>
      <c r="T29" s="37">
        <f>SUM(J29:L29)</f>
        <v>0</v>
      </c>
      <c r="U29" s="37"/>
      <c r="V29" s="38">
        <f>SUM(M29:O29)</f>
        <v>1</v>
      </c>
      <c r="W29" s="38"/>
      <c r="X29" s="38">
        <f t="shared" si="31"/>
        <v>3</v>
      </c>
      <c r="Y29" s="38">
        <f t="shared" si="31"/>
        <v>2</v>
      </c>
      <c r="Z29" s="39">
        <f>Y29/X29</f>
        <v>0.66666666666666663</v>
      </c>
      <c r="AA29" s="40" t="str">
        <f>IF(Z29&gt;=90%,"SI","NO")</f>
        <v>NO</v>
      </c>
    </row>
    <row r="30" spans="1:27" s="5" customFormat="1" ht="88.5" customHeight="1" x14ac:dyDescent="0.25">
      <c r="A30" s="66" t="s">
        <v>118</v>
      </c>
      <c r="B30" s="66" t="s">
        <v>119</v>
      </c>
      <c r="C30" s="66" t="s">
        <v>89</v>
      </c>
      <c r="D30" s="30"/>
      <c r="E30" s="30"/>
      <c r="F30" s="30"/>
      <c r="G30" s="32">
        <v>1500</v>
      </c>
      <c r="H30" s="32"/>
      <c r="I30" s="32"/>
      <c r="J30" s="33"/>
      <c r="K30" s="33"/>
      <c r="L30" s="33"/>
      <c r="M30" s="34"/>
      <c r="N30" s="34"/>
      <c r="O30" s="34"/>
      <c r="P30" s="35">
        <f t="shared" ref="P30:P34" si="62">SUM(D30:F30)</f>
        <v>0</v>
      </c>
      <c r="Q30" s="35"/>
      <c r="R30" s="36">
        <f t="shared" ref="R30:R34" si="63">SUM(G30:I30)</f>
        <v>1500</v>
      </c>
      <c r="S30" s="36">
        <v>2251</v>
      </c>
      <c r="T30" s="37">
        <f t="shared" ref="T30:T34" si="64">SUM(J30:L30)</f>
        <v>0</v>
      </c>
      <c r="U30" s="37"/>
      <c r="V30" s="38">
        <f t="shared" ref="V30:V34" si="65">SUM(M30:O30)</f>
        <v>0</v>
      </c>
      <c r="W30" s="38"/>
      <c r="X30" s="38">
        <f t="shared" ref="X30:X34" si="66">P30+R30+T30+V30</f>
        <v>1500</v>
      </c>
      <c r="Y30" s="38">
        <f t="shared" ref="Y30:Y34" si="67">Q30+S30+U30+W30</f>
        <v>2251</v>
      </c>
      <c r="Z30" s="39">
        <f t="shared" ref="Z30:Z34" si="68">Y30/X30</f>
        <v>1.5006666666666666</v>
      </c>
      <c r="AA30" s="40" t="str">
        <f t="shared" ref="AA30:AA34" si="69">IF(Z30&gt;=90%,"SI","NO")</f>
        <v>SI</v>
      </c>
    </row>
    <row r="31" spans="1:27" s="5" customFormat="1" ht="75" customHeight="1" x14ac:dyDescent="0.25">
      <c r="A31" s="66" t="s">
        <v>90</v>
      </c>
      <c r="B31" s="66" t="s">
        <v>120</v>
      </c>
      <c r="C31" s="66" t="s">
        <v>92</v>
      </c>
      <c r="D31" s="30"/>
      <c r="E31" s="30"/>
      <c r="F31" s="30"/>
      <c r="G31" s="32">
        <v>1</v>
      </c>
      <c r="H31" s="32"/>
      <c r="I31" s="32"/>
      <c r="J31" s="33"/>
      <c r="K31" s="33"/>
      <c r="L31" s="33"/>
      <c r="M31" s="34"/>
      <c r="N31" s="34"/>
      <c r="O31" s="34"/>
      <c r="P31" s="35">
        <f t="shared" si="62"/>
        <v>0</v>
      </c>
      <c r="Q31" s="35"/>
      <c r="R31" s="36">
        <f t="shared" si="63"/>
        <v>1</v>
      </c>
      <c r="S31" s="36"/>
      <c r="T31" s="37">
        <f t="shared" si="64"/>
        <v>0</v>
      </c>
      <c r="U31" s="37"/>
      <c r="V31" s="38">
        <f t="shared" si="65"/>
        <v>0</v>
      </c>
      <c r="W31" s="38"/>
      <c r="X31" s="38">
        <f t="shared" si="66"/>
        <v>1</v>
      </c>
      <c r="Y31" s="38">
        <f t="shared" si="67"/>
        <v>0</v>
      </c>
      <c r="Z31" s="39">
        <f t="shared" si="68"/>
        <v>0</v>
      </c>
      <c r="AA31" s="40" t="str">
        <f t="shared" si="69"/>
        <v>NO</v>
      </c>
    </row>
    <row r="32" spans="1:27" s="5" customFormat="1" ht="75" customHeight="1" x14ac:dyDescent="0.25">
      <c r="A32" s="66" t="s">
        <v>95</v>
      </c>
      <c r="B32" s="66" t="s">
        <v>93</v>
      </c>
      <c r="C32" s="66" t="s">
        <v>92</v>
      </c>
      <c r="D32" s="30"/>
      <c r="E32" s="30"/>
      <c r="F32" s="30"/>
      <c r="G32" s="32"/>
      <c r="H32" s="32">
        <v>1</v>
      </c>
      <c r="I32" s="32"/>
      <c r="J32" s="33"/>
      <c r="K32" s="33"/>
      <c r="L32" s="33"/>
      <c r="M32" s="34"/>
      <c r="N32" s="34"/>
      <c r="O32" s="34"/>
      <c r="P32" s="35">
        <f t="shared" si="62"/>
        <v>0</v>
      </c>
      <c r="Q32" s="35"/>
      <c r="R32" s="36">
        <f t="shared" si="63"/>
        <v>1</v>
      </c>
      <c r="S32" s="36"/>
      <c r="T32" s="37">
        <f t="shared" si="64"/>
        <v>0</v>
      </c>
      <c r="U32" s="37"/>
      <c r="V32" s="38">
        <f t="shared" si="65"/>
        <v>0</v>
      </c>
      <c r="W32" s="38"/>
      <c r="X32" s="38">
        <f t="shared" si="66"/>
        <v>1</v>
      </c>
      <c r="Y32" s="38">
        <f t="shared" si="67"/>
        <v>0</v>
      </c>
      <c r="Z32" s="39">
        <f t="shared" si="68"/>
        <v>0</v>
      </c>
      <c r="AA32" s="40" t="str">
        <f t="shared" si="69"/>
        <v>NO</v>
      </c>
    </row>
    <row r="33" spans="1:27" s="5" customFormat="1" ht="75" customHeight="1" x14ac:dyDescent="0.25">
      <c r="A33" s="66" t="s">
        <v>121</v>
      </c>
      <c r="B33" s="66" t="s">
        <v>122</v>
      </c>
      <c r="C33" s="66" t="s">
        <v>92</v>
      </c>
      <c r="D33" s="30"/>
      <c r="E33" s="30"/>
      <c r="F33" s="30"/>
      <c r="G33" s="32"/>
      <c r="H33" s="32"/>
      <c r="I33" s="32"/>
      <c r="J33" s="33"/>
      <c r="K33" s="33"/>
      <c r="L33" s="33">
        <v>1</v>
      </c>
      <c r="M33" s="34"/>
      <c r="N33" s="34"/>
      <c r="O33" s="34"/>
      <c r="P33" s="35">
        <f t="shared" si="62"/>
        <v>0</v>
      </c>
      <c r="Q33" s="35"/>
      <c r="R33" s="36">
        <f t="shared" si="63"/>
        <v>0</v>
      </c>
      <c r="S33" s="36"/>
      <c r="T33" s="37">
        <f t="shared" si="64"/>
        <v>1</v>
      </c>
      <c r="U33" s="37"/>
      <c r="V33" s="38">
        <f t="shared" si="65"/>
        <v>0</v>
      </c>
      <c r="W33" s="38"/>
      <c r="X33" s="38">
        <f t="shared" si="66"/>
        <v>1</v>
      </c>
      <c r="Y33" s="38">
        <f t="shared" si="67"/>
        <v>0</v>
      </c>
      <c r="Z33" s="39">
        <f t="shared" si="68"/>
        <v>0</v>
      </c>
      <c r="AA33" s="40" t="str">
        <f t="shared" si="69"/>
        <v>NO</v>
      </c>
    </row>
    <row r="34" spans="1:27" s="5" customFormat="1" ht="75" customHeight="1" x14ac:dyDescent="0.25">
      <c r="A34" s="66" t="s">
        <v>123</v>
      </c>
      <c r="B34" s="66" t="s">
        <v>91</v>
      </c>
      <c r="C34" s="66" t="s">
        <v>92</v>
      </c>
      <c r="D34" s="30"/>
      <c r="E34" s="30"/>
      <c r="F34" s="30"/>
      <c r="G34" s="32"/>
      <c r="H34" s="32"/>
      <c r="I34" s="32"/>
      <c r="J34" s="33"/>
      <c r="K34" s="33"/>
      <c r="L34" s="33"/>
      <c r="M34" s="34"/>
      <c r="N34" s="34"/>
      <c r="O34" s="34">
        <v>1</v>
      </c>
      <c r="P34" s="35">
        <f t="shared" si="62"/>
        <v>0</v>
      </c>
      <c r="Q34" s="35"/>
      <c r="R34" s="36">
        <f t="shared" si="63"/>
        <v>0</v>
      </c>
      <c r="S34" s="36"/>
      <c r="T34" s="37">
        <f t="shared" si="64"/>
        <v>0</v>
      </c>
      <c r="U34" s="37"/>
      <c r="V34" s="38">
        <f t="shared" si="65"/>
        <v>1</v>
      </c>
      <c r="W34" s="38"/>
      <c r="X34" s="38">
        <f t="shared" si="66"/>
        <v>1</v>
      </c>
      <c r="Y34" s="38">
        <f t="shared" si="67"/>
        <v>0</v>
      </c>
      <c r="Z34" s="39">
        <f t="shared" si="68"/>
        <v>0</v>
      </c>
      <c r="AA34" s="40" t="str">
        <f t="shared" si="69"/>
        <v>NO</v>
      </c>
    </row>
    <row r="35" spans="1:27" s="1" customFormat="1" ht="29.25" customHeight="1" x14ac:dyDescent="0.25">
      <c r="A35" s="85" t="s">
        <v>31</v>
      </c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7"/>
    </row>
    <row r="36" spans="1:27" s="1" customFormat="1" ht="75.75" customHeight="1" x14ac:dyDescent="0.25">
      <c r="A36" s="67" t="s">
        <v>58</v>
      </c>
      <c r="B36" s="67" t="s">
        <v>58</v>
      </c>
      <c r="C36" s="72" t="s">
        <v>66</v>
      </c>
      <c r="D36" s="30"/>
      <c r="E36" s="30"/>
      <c r="F36" s="30">
        <v>1</v>
      </c>
      <c r="G36" s="42"/>
      <c r="H36" s="42"/>
      <c r="I36" s="42">
        <v>1</v>
      </c>
      <c r="J36" s="43"/>
      <c r="K36" s="43"/>
      <c r="L36" s="43">
        <v>1</v>
      </c>
      <c r="M36" s="44"/>
      <c r="N36" s="44"/>
      <c r="O36" s="44">
        <v>1</v>
      </c>
      <c r="P36" s="35">
        <f t="shared" ref="P36:P41" si="70">SUM(D36:F36)</f>
        <v>1</v>
      </c>
      <c r="Q36" s="35">
        <v>1</v>
      </c>
      <c r="R36" s="36">
        <f t="shared" ref="R36:R41" si="71">SUM(G36:I36)</f>
        <v>1</v>
      </c>
      <c r="S36" s="36">
        <v>1</v>
      </c>
      <c r="T36" s="37">
        <f t="shared" ref="T36:T41" si="72">SUM(J36:L36)</f>
        <v>1</v>
      </c>
      <c r="U36" s="37"/>
      <c r="V36" s="38">
        <f t="shared" ref="V36:V41" si="73">SUM(M36:O36)</f>
        <v>1</v>
      </c>
      <c r="W36" s="38"/>
      <c r="X36" s="38">
        <f t="shared" ref="X36:X42" si="74">P36+R36+T36+V36</f>
        <v>4</v>
      </c>
      <c r="Y36" s="38">
        <f t="shared" ref="Y36:Y42" si="75">Q36+S36+U36+W36</f>
        <v>2</v>
      </c>
      <c r="Z36" s="39">
        <f t="shared" ref="Z36:Z42" si="76">Y36/X36</f>
        <v>0.5</v>
      </c>
      <c r="AA36" s="40" t="str">
        <f t="shared" ref="AA36:AA42" si="77">IF(Z36&gt;=90%,"SI","NO")</f>
        <v>NO</v>
      </c>
    </row>
    <row r="37" spans="1:27" s="1" customFormat="1" ht="75.75" customHeight="1" x14ac:dyDescent="0.25">
      <c r="A37" s="60" t="s">
        <v>61</v>
      </c>
      <c r="B37" s="60" t="s">
        <v>62</v>
      </c>
      <c r="C37" s="72" t="s">
        <v>66</v>
      </c>
      <c r="D37" s="30"/>
      <c r="E37" s="30"/>
      <c r="F37" s="30">
        <v>1</v>
      </c>
      <c r="G37" s="42"/>
      <c r="H37" s="42"/>
      <c r="I37" s="42">
        <v>1</v>
      </c>
      <c r="J37" s="43"/>
      <c r="K37" s="43"/>
      <c r="L37" s="43">
        <v>1</v>
      </c>
      <c r="M37" s="44"/>
      <c r="N37" s="44"/>
      <c r="O37" s="44">
        <v>1</v>
      </c>
      <c r="P37" s="35">
        <f t="shared" ref="P37" si="78">SUM(D37:F37)</f>
        <v>1</v>
      </c>
      <c r="Q37" s="35">
        <v>1</v>
      </c>
      <c r="R37" s="36">
        <f t="shared" ref="R37:R38" si="79">SUM(G37:I37)</f>
        <v>1</v>
      </c>
      <c r="S37" s="36">
        <v>1</v>
      </c>
      <c r="T37" s="37">
        <f t="shared" ref="T37:T38" si="80">SUM(J37:L37)</f>
        <v>1</v>
      </c>
      <c r="U37" s="37"/>
      <c r="V37" s="38">
        <f t="shared" ref="V37:V38" si="81">SUM(M37:O37)</f>
        <v>1</v>
      </c>
      <c r="W37" s="38"/>
      <c r="X37" s="38">
        <f t="shared" ref="X37:X38" si="82">P37+R37+T37+V37</f>
        <v>4</v>
      </c>
      <c r="Y37" s="38">
        <f t="shared" ref="Y37:Y38" si="83">Q37+S37+U37+W37</f>
        <v>2</v>
      </c>
      <c r="Z37" s="39">
        <f t="shared" ref="Z37:Z38" si="84">Y37/X37</f>
        <v>0.5</v>
      </c>
      <c r="AA37" s="40" t="str">
        <f t="shared" ref="AA37:AA38" si="85">IF(Z37&gt;=90%,"SI","NO")</f>
        <v>NO</v>
      </c>
    </row>
    <row r="38" spans="1:27" s="1" customFormat="1" ht="75.75" customHeight="1" x14ac:dyDescent="0.25">
      <c r="A38" s="60" t="s">
        <v>63</v>
      </c>
      <c r="B38" s="60" t="s">
        <v>64</v>
      </c>
      <c r="C38" s="72" t="s">
        <v>66</v>
      </c>
      <c r="D38" s="30">
        <v>1</v>
      </c>
      <c r="E38" s="30">
        <v>1</v>
      </c>
      <c r="F38" s="30">
        <v>1</v>
      </c>
      <c r="G38" s="42">
        <v>1</v>
      </c>
      <c r="H38" s="42">
        <v>1</v>
      </c>
      <c r="I38" s="42">
        <v>1</v>
      </c>
      <c r="J38" s="43">
        <v>1</v>
      </c>
      <c r="K38" s="43">
        <v>1</v>
      </c>
      <c r="L38" s="43">
        <v>1</v>
      </c>
      <c r="M38" s="44">
        <v>1</v>
      </c>
      <c r="N38" s="44">
        <v>1</v>
      </c>
      <c r="O38" s="44">
        <v>1</v>
      </c>
      <c r="P38" s="35">
        <f>SUM(D38:F38)</f>
        <v>3</v>
      </c>
      <c r="Q38" s="35">
        <v>3</v>
      </c>
      <c r="R38" s="36">
        <f t="shared" si="79"/>
        <v>3</v>
      </c>
      <c r="S38" s="36">
        <v>3</v>
      </c>
      <c r="T38" s="37">
        <f t="shared" si="80"/>
        <v>3</v>
      </c>
      <c r="U38" s="37"/>
      <c r="V38" s="38">
        <f t="shared" si="81"/>
        <v>3</v>
      </c>
      <c r="W38" s="38"/>
      <c r="X38" s="38">
        <f t="shared" si="82"/>
        <v>12</v>
      </c>
      <c r="Y38" s="38">
        <f t="shared" si="83"/>
        <v>6</v>
      </c>
      <c r="Z38" s="39">
        <f t="shared" si="84"/>
        <v>0.5</v>
      </c>
      <c r="AA38" s="40" t="str">
        <f t="shared" si="85"/>
        <v>NO</v>
      </c>
    </row>
    <row r="39" spans="1:27" s="1" customFormat="1" ht="74.25" customHeight="1" x14ac:dyDescent="0.25">
      <c r="A39" s="60" t="s">
        <v>88</v>
      </c>
      <c r="B39" s="60" t="s">
        <v>110</v>
      </c>
      <c r="C39" s="72" t="s">
        <v>66</v>
      </c>
      <c r="D39" s="30">
        <v>1</v>
      </c>
      <c r="E39" s="30">
        <v>1</v>
      </c>
      <c r="F39" s="30">
        <v>1</v>
      </c>
      <c r="G39" s="42">
        <v>1</v>
      </c>
      <c r="H39" s="42">
        <v>1</v>
      </c>
      <c r="I39" s="42">
        <v>1</v>
      </c>
      <c r="J39" s="43">
        <v>1</v>
      </c>
      <c r="K39" s="43">
        <v>1</v>
      </c>
      <c r="L39" s="43">
        <v>1</v>
      </c>
      <c r="M39" s="44">
        <v>1</v>
      </c>
      <c r="N39" s="44">
        <v>1</v>
      </c>
      <c r="O39" s="44">
        <v>1</v>
      </c>
      <c r="P39" s="35">
        <f t="shared" si="70"/>
        <v>3</v>
      </c>
      <c r="Q39" s="35">
        <v>3</v>
      </c>
      <c r="R39" s="36">
        <f t="shared" si="71"/>
        <v>3</v>
      </c>
      <c r="S39" s="36">
        <v>3</v>
      </c>
      <c r="T39" s="37">
        <f t="shared" si="72"/>
        <v>3</v>
      </c>
      <c r="U39" s="37"/>
      <c r="V39" s="38">
        <f t="shared" si="73"/>
        <v>3</v>
      </c>
      <c r="W39" s="38"/>
      <c r="X39" s="38">
        <f t="shared" si="74"/>
        <v>12</v>
      </c>
      <c r="Y39" s="38">
        <f t="shared" si="75"/>
        <v>6</v>
      </c>
      <c r="Z39" s="39">
        <f t="shared" si="76"/>
        <v>0.5</v>
      </c>
      <c r="AA39" s="40" t="str">
        <f t="shared" si="77"/>
        <v>NO</v>
      </c>
    </row>
    <row r="40" spans="1:27" s="1" customFormat="1" ht="74.25" customHeight="1" x14ac:dyDescent="0.25">
      <c r="A40" s="60" t="s">
        <v>106</v>
      </c>
      <c r="B40" s="60" t="s">
        <v>107</v>
      </c>
      <c r="C40" s="72" t="s">
        <v>66</v>
      </c>
      <c r="D40" s="30"/>
      <c r="E40" s="30"/>
      <c r="F40" s="30"/>
      <c r="G40" s="42"/>
      <c r="H40" s="42"/>
      <c r="I40" s="42"/>
      <c r="J40" s="43"/>
      <c r="K40" s="43">
        <v>1</v>
      </c>
      <c r="L40" s="43"/>
      <c r="M40" s="44"/>
      <c r="N40" s="44"/>
      <c r="O40" s="44"/>
      <c r="P40" s="35">
        <f t="shared" ref="P40" si="86">SUM(D40:F40)</f>
        <v>0</v>
      </c>
      <c r="Q40" s="35"/>
      <c r="R40" s="36">
        <f t="shared" ref="R40" si="87">SUM(G40:I40)</f>
        <v>0</v>
      </c>
      <c r="S40" s="36"/>
      <c r="T40" s="37">
        <f t="shared" ref="T40" si="88">SUM(J40:L40)</f>
        <v>1</v>
      </c>
      <c r="U40" s="37"/>
      <c r="V40" s="38">
        <f t="shared" ref="V40" si="89">SUM(M40:O40)</f>
        <v>0</v>
      </c>
      <c r="W40" s="38"/>
      <c r="X40" s="38">
        <f t="shared" ref="X40" si="90">P40+R40+T40+V40</f>
        <v>1</v>
      </c>
      <c r="Y40" s="38">
        <f t="shared" ref="Y40" si="91">Q40+S40+U40+W40</f>
        <v>0</v>
      </c>
      <c r="Z40" s="39">
        <f t="shared" ref="Z40" si="92">Y40/X40</f>
        <v>0</v>
      </c>
      <c r="AA40" s="40" t="str">
        <f t="shared" ref="AA40" si="93">IF(Z40&gt;=90%,"SI","NO")</f>
        <v>NO</v>
      </c>
    </row>
    <row r="41" spans="1:27" s="1" customFormat="1" ht="75" customHeight="1" x14ac:dyDescent="0.25">
      <c r="A41" s="60" t="s">
        <v>108</v>
      </c>
      <c r="B41" s="60" t="s">
        <v>65</v>
      </c>
      <c r="C41" s="72" t="s">
        <v>66</v>
      </c>
      <c r="D41" s="45"/>
      <c r="E41" s="45"/>
      <c r="F41" s="45">
        <v>1</v>
      </c>
      <c r="G41" s="46"/>
      <c r="H41" s="46"/>
      <c r="I41" s="46"/>
      <c r="J41" s="47"/>
      <c r="K41" s="47"/>
      <c r="L41" s="47"/>
      <c r="M41" s="48"/>
      <c r="N41" s="48"/>
      <c r="O41" s="48"/>
      <c r="P41" s="35">
        <f t="shared" si="70"/>
        <v>1</v>
      </c>
      <c r="Q41" s="35">
        <v>1</v>
      </c>
      <c r="R41" s="36">
        <f t="shared" si="71"/>
        <v>0</v>
      </c>
      <c r="S41" s="36"/>
      <c r="T41" s="37">
        <f t="shared" si="72"/>
        <v>0</v>
      </c>
      <c r="U41" s="37"/>
      <c r="V41" s="38">
        <f t="shared" si="73"/>
        <v>0</v>
      </c>
      <c r="W41" s="38"/>
      <c r="X41" s="38">
        <f t="shared" si="74"/>
        <v>1</v>
      </c>
      <c r="Y41" s="38">
        <f t="shared" si="75"/>
        <v>1</v>
      </c>
      <c r="Z41" s="39">
        <f t="shared" si="76"/>
        <v>1</v>
      </c>
      <c r="AA41" s="40" t="str">
        <f t="shared" si="77"/>
        <v>SI</v>
      </c>
    </row>
    <row r="42" spans="1:27" s="1" customFormat="1" ht="15.75" hidden="1" x14ac:dyDescent="0.25">
      <c r="A42" s="49" t="s">
        <v>32</v>
      </c>
      <c r="B42" s="50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>
        <f t="shared" ref="P42:W42" si="94">SUM(P11:P41)</f>
        <v>223</v>
      </c>
      <c r="Q42" s="51">
        <f t="shared" si="94"/>
        <v>279</v>
      </c>
      <c r="R42" s="51">
        <f t="shared" si="94"/>
        <v>1830</v>
      </c>
      <c r="S42" s="51">
        <f t="shared" si="94"/>
        <v>2405</v>
      </c>
      <c r="T42" s="51">
        <f t="shared" si="94"/>
        <v>100</v>
      </c>
      <c r="U42" s="52">
        <f t="shared" si="94"/>
        <v>0</v>
      </c>
      <c r="V42" s="51">
        <f t="shared" si="94"/>
        <v>127</v>
      </c>
      <c r="W42" s="51">
        <f t="shared" si="94"/>
        <v>0</v>
      </c>
      <c r="X42" s="51">
        <f t="shared" si="74"/>
        <v>2280</v>
      </c>
      <c r="Y42" s="53">
        <f t="shared" si="75"/>
        <v>2684</v>
      </c>
      <c r="Z42" s="54">
        <f t="shared" si="76"/>
        <v>1.1771929824561405</v>
      </c>
      <c r="AA42" s="55" t="str">
        <f t="shared" si="77"/>
        <v>SI</v>
      </c>
    </row>
    <row r="43" spans="1:27" s="1" customFormat="1" ht="13.5" hidden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3"/>
      <c r="V43" s="6"/>
      <c r="W43" s="8"/>
      <c r="X43" s="8"/>
      <c r="Y43" s="9"/>
      <c r="Z43" s="9"/>
      <c r="AA43" s="7"/>
    </row>
    <row r="44" spans="1:27" s="1" customFormat="1" ht="22.5" hidden="1" customHeight="1" x14ac:dyDescent="0.3">
      <c r="A44" s="14"/>
      <c r="B44" s="11" t="s">
        <v>35</v>
      </c>
      <c r="C44" s="14"/>
      <c r="D44" s="14"/>
      <c r="E44" s="14"/>
      <c r="F44" s="14"/>
      <c r="G44" s="14"/>
      <c r="H44" s="75" t="s">
        <v>36</v>
      </c>
      <c r="I44" s="75"/>
      <c r="J44" s="75"/>
      <c r="K44" s="75"/>
      <c r="L44" s="75"/>
      <c r="M44" s="14"/>
      <c r="N44" s="14"/>
      <c r="O44" s="14"/>
      <c r="P44" s="15"/>
      <c r="Q44" s="15"/>
      <c r="R44" s="75" t="s">
        <v>38</v>
      </c>
      <c r="S44" s="75"/>
      <c r="T44" s="75"/>
      <c r="U44" s="24"/>
      <c r="V44" s="11"/>
      <c r="W44" s="14"/>
      <c r="X44" s="15" t="s">
        <v>41</v>
      </c>
      <c r="Y44" s="14"/>
      <c r="Z44" s="16"/>
      <c r="AA44" s="7"/>
    </row>
    <row r="45" spans="1:27" s="1" customFormat="1" ht="16.5" hidden="1" x14ac:dyDescent="0.3">
      <c r="A45" s="14"/>
      <c r="B45" s="14"/>
      <c r="C45" s="14"/>
      <c r="D45" s="14"/>
      <c r="E45" s="14"/>
      <c r="F45" s="14"/>
      <c r="G45" s="76"/>
      <c r="H45" s="76"/>
      <c r="I45" s="76"/>
      <c r="J45" s="76"/>
      <c r="K45" s="76"/>
      <c r="L45" s="76"/>
      <c r="M45" s="76"/>
      <c r="N45" s="14"/>
      <c r="O45" s="14"/>
      <c r="P45" s="15"/>
      <c r="Q45" s="15"/>
      <c r="R45" s="15"/>
      <c r="S45" s="15"/>
      <c r="T45" s="15"/>
      <c r="U45" s="25"/>
      <c r="V45" s="15"/>
      <c r="W45" s="14"/>
      <c r="X45" s="14"/>
      <c r="Y45" s="14"/>
      <c r="Z45" s="16"/>
      <c r="AA45" s="7"/>
    </row>
    <row r="46" spans="1:27" s="1" customFormat="1" ht="30" customHeight="1" x14ac:dyDescent="0.25">
      <c r="A46" s="12" t="s">
        <v>32</v>
      </c>
      <c r="B46" s="13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>
        <f>SUM(P36:P41,P17:P34,P11:P15)</f>
        <v>223</v>
      </c>
      <c r="Q46" s="10">
        <f t="shared" ref="Q46:W46" si="95">SUM(Q36:Q41,Q17:Q34,Q11:Q15)</f>
        <v>279</v>
      </c>
      <c r="R46" s="10">
        <f t="shared" si="95"/>
        <v>1830</v>
      </c>
      <c r="S46" s="10">
        <f t="shared" si="95"/>
        <v>2405</v>
      </c>
      <c r="T46" s="10">
        <f t="shared" si="95"/>
        <v>100</v>
      </c>
      <c r="U46" s="10">
        <f t="shared" si="95"/>
        <v>0</v>
      </c>
      <c r="V46" s="10">
        <f t="shared" si="95"/>
        <v>127</v>
      </c>
      <c r="W46" s="10">
        <f t="shared" si="95"/>
        <v>0</v>
      </c>
      <c r="X46" s="10">
        <f>SUM(X36:X41,X17:X34,X11:X15)</f>
        <v>2280</v>
      </c>
      <c r="Y46" s="10">
        <f>Q46+S46+U46+W46</f>
        <v>2684</v>
      </c>
      <c r="Z46" s="18">
        <f>Y46/X46</f>
        <v>1.1771929824561405</v>
      </c>
      <c r="AA46" s="19" t="str">
        <f>IF(Z46&gt;=90%,"SI","NO")</f>
        <v>SI</v>
      </c>
    </row>
    <row r="47" spans="1:27" s="1" customFormat="1" ht="24.75" customHeight="1" x14ac:dyDescent="0.3">
      <c r="A47" s="14"/>
      <c r="Z47" s="14"/>
      <c r="AA47" s="7"/>
    </row>
    <row r="48" spans="1:27" s="1" customFormat="1" ht="24.75" customHeight="1" x14ac:dyDescent="0.3">
      <c r="A48" s="14"/>
      <c r="B48" s="11" t="s">
        <v>35</v>
      </c>
      <c r="C48" s="14"/>
      <c r="D48" s="14"/>
      <c r="E48" s="14"/>
      <c r="F48" s="14"/>
      <c r="G48" s="75" t="s">
        <v>36</v>
      </c>
      <c r="H48" s="75"/>
      <c r="I48" s="75"/>
      <c r="J48" s="75"/>
      <c r="K48" s="75"/>
      <c r="L48" s="75"/>
      <c r="M48" s="75"/>
      <c r="N48" s="14"/>
      <c r="O48" s="14"/>
      <c r="P48" s="15"/>
      <c r="Q48" s="15"/>
      <c r="R48" s="75" t="s">
        <v>38</v>
      </c>
      <c r="S48" s="75"/>
      <c r="T48" s="75"/>
      <c r="U48" s="15"/>
      <c r="V48" s="15"/>
      <c r="W48" s="75" t="s">
        <v>41</v>
      </c>
      <c r="X48" s="75"/>
      <c r="Y48" s="75"/>
      <c r="Z48" s="14"/>
      <c r="AA48" s="7"/>
    </row>
    <row r="49" spans="1:27" s="1" customFormat="1" ht="24.75" customHeight="1" x14ac:dyDescent="0.3">
      <c r="A49" s="14"/>
      <c r="B49" s="11"/>
      <c r="C49" s="14"/>
      <c r="D49" s="14"/>
      <c r="E49" s="14"/>
      <c r="F49" s="14"/>
      <c r="G49" s="11"/>
      <c r="H49" s="11"/>
      <c r="I49" s="11"/>
      <c r="J49" s="11"/>
      <c r="K49" s="11"/>
      <c r="L49" s="11"/>
      <c r="M49" s="11"/>
      <c r="N49" s="14"/>
      <c r="O49" s="14"/>
      <c r="P49" s="15"/>
      <c r="Q49" s="15"/>
      <c r="R49" s="11"/>
      <c r="S49" s="11"/>
      <c r="T49" s="11"/>
      <c r="U49" s="15"/>
      <c r="V49" s="15"/>
      <c r="W49" s="11"/>
      <c r="X49" s="11"/>
      <c r="Y49" s="11"/>
      <c r="Z49" s="14"/>
      <c r="AA49" s="7"/>
    </row>
    <row r="50" spans="1:27" s="1" customFormat="1" ht="24.75" customHeight="1" x14ac:dyDescent="0.3">
      <c r="A50" s="14"/>
      <c r="B50" s="11"/>
      <c r="C50" s="14"/>
      <c r="D50" s="14"/>
      <c r="E50" s="14"/>
      <c r="F50" s="14"/>
      <c r="G50" s="11"/>
      <c r="H50" s="11"/>
      <c r="I50" s="11"/>
      <c r="J50" s="11"/>
      <c r="K50" s="11"/>
      <c r="L50" s="11"/>
      <c r="M50" s="11"/>
      <c r="N50" s="14"/>
      <c r="O50" s="14"/>
      <c r="P50" s="15"/>
      <c r="Q50" s="15"/>
      <c r="R50" s="11"/>
      <c r="S50" s="11"/>
      <c r="T50" s="11"/>
      <c r="U50" s="15"/>
      <c r="V50" s="15"/>
      <c r="W50" s="11"/>
      <c r="X50" s="11"/>
      <c r="Y50" s="11"/>
      <c r="Z50" s="14"/>
      <c r="AA50" s="7"/>
    </row>
    <row r="51" spans="1:27" ht="26.25" customHeight="1" x14ac:dyDescent="0.3">
      <c r="A51" s="14"/>
      <c r="B51" s="14" t="s">
        <v>109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5"/>
      <c r="Q51" s="15"/>
      <c r="R51" s="15"/>
      <c r="S51" s="15"/>
      <c r="T51" s="20"/>
      <c r="U51" s="15"/>
      <c r="V51" s="15"/>
      <c r="W51" s="15"/>
      <c r="X51" s="15"/>
      <c r="Y51" s="17"/>
      <c r="Z51" s="17"/>
    </row>
    <row r="52" spans="1:27" ht="16.5" x14ac:dyDescent="0.3">
      <c r="A52" s="14"/>
      <c r="B52" s="16" t="s">
        <v>45</v>
      </c>
      <c r="C52" s="14"/>
      <c r="D52" s="14"/>
      <c r="E52" s="14"/>
      <c r="F52" s="14"/>
      <c r="G52" s="76" t="s">
        <v>33</v>
      </c>
      <c r="H52" s="76"/>
      <c r="I52" s="76"/>
      <c r="J52" s="76"/>
      <c r="K52" s="76"/>
      <c r="L52" s="76"/>
      <c r="M52" s="76"/>
      <c r="N52" s="76"/>
      <c r="O52" s="14"/>
      <c r="P52" s="15"/>
      <c r="Q52" s="15"/>
      <c r="R52" s="75" t="s">
        <v>44</v>
      </c>
      <c r="S52" s="75"/>
      <c r="T52" s="75"/>
      <c r="U52" s="15"/>
      <c r="V52" s="15"/>
      <c r="W52" s="15"/>
      <c r="X52" s="11" t="s">
        <v>37</v>
      </c>
      <c r="Y52" s="16"/>
      <c r="Z52" s="17"/>
    </row>
    <row r="53" spans="1:27" ht="16.5" x14ac:dyDescent="0.3">
      <c r="A53" s="14"/>
      <c r="B53" s="16"/>
      <c r="C53" s="14"/>
      <c r="D53" s="14"/>
      <c r="E53" s="14"/>
      <c r="F53" s="76" t="s">
        <v>43</v>
      </c>
      <c r="G53" s="76"/>
      <c r="H53" s="76"/>
      <c r="I53" s="76"/>
      <c r="J53" s="76"/>
      <c r="K53" s="76"/>
      <c r="L53" s="76"/>
      <c r="M53" s="76"/>
      <c r="N53" s="76"/>
      <c r="O53" s="14"/>
      <c r="P53" s="15"/>
      <c r="Q53" s="76" t="s">
        <v>39</v>
      </c>
      <c r="R53" s="76"/>
      <c r="S53" s="76"/>
      <c r="T53" s="76"/>
      <c r="U53" s="76"/>
      <c r="V53" s="15"/>
      <c r="W53" s="14" t="s">
        <v>40</v>
      </c>
      <c r="X53" s="14"/>
      <c r="Y53" s="16"/>
      <c r="Z53" s="17"/>
    </row>
    <row r="54" spans="1:27" ht="31.5" customHeight="1" x14ac:dyDescent="0.3">
      <c r="A54" s="14"/>
      <c r="B54" s="74" t="s">
        <v>94</v>
      </c>
      <c r="C54" s="14"/>
      <c r="D54" s="14"/>
      <c r="E54" s="77" t="s">
        <v>47</v>
      </c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15"/>
      <c r="Q54" s="76" t="s">
        <v>48</v>
      </c>
      <c r="R54" s="76"/>
      <c r="S54" s="76"/>
      <c r="T54" s="76"/>
      <c r="U54" s="76"/>
      <c r="V54" s="15"/>
      <c r="W54" s="76" t="s">
        <v>49</v>
      </c>
      <c r="X54" s="76"/>
      <c r="Y54" s="76"/>
      <c r="Z54" s="17"/>
    </row>
    <row r="55" spans="1:27" ht="16.5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5"/>
      <c r="Q55" s="15"/>
      <c r="R55" s="15"/>
      <c r="S55" s="15"/>
      <c r="T55" s="15"/>
      <c r="U55" s="25"/>
      <c r="V55" s="15"/>
      <c r="W55" s="17"/>
      <c r="X55" s="17"/>
      <c r="Y55" s="17"/>
      <c r="Z55" s="17"/>
    </row>
  </sheetData>
  <mergeCells count="37">
    <mergeCell ref="A1:AA1"/>
    <mergeCell ref="A2:AA2"/>
    <mergeCell ref="A4:B4"/>
    <mergeCell ref="Y8:Y9"/>
    <mergeCell ref="Z8:Z9"/>
    <mergeCell ref="AA8:AA9"/>
    <mergeCell ref="A7:A8"/>
    <mergeCell ref="B7:B8"/>
    <mergeCell ref="C7:C8"/>
    <mergeCell ref="P8:Q8"/>
    <mergeCell ref="P7:W7"/>
    <mergeCell ref="X7:AA7"/>
    <mergeCell ref="A3:AA3"/>
    <mergeCell ref="T8:U8"/>
    <mergeCell ref="V8:W8"/>
    <mergeCell ref="X8:X9"/>
    <mergeCell ref="A10:AA10"/>
    <mergeCell ref="G45:M45"/>
    <mergeCell ref="H44:L44"/>
    <mergeCell ref="R44:T44"/>
    <mergeCell ref="A35:AA35"/>
    <mergeCell ref="A16:AA16"/>
    <mergeCell ref="D7:O7"/>
    <mergeCell ref="A9:O9"/>
    <mergeCell ref="C4:P4"/>
    <mergeCell ref="C5:Q5"/>
    <mergeCell ref="R8:S8"/>
    <mergeCell ref="G48:M48"/>
    <mergeCell ref="R48:T48"/>
    <mergeCell ref="W54:Y54"/>
    <mergeCell ref="R52:T52"/>
    <mergeCell ref="W48:Y48"/>
    <mergeCell ref="G52:N52"/>
    <mergeCell ref="Q53:U53"/>
    <mergeCell ref="F53:N53"/>
    <mergeCell ref="E54:O54"/>
    <mergeCell ref="Q54:U54"/>
  </mergeCells>
  <phoneticPr fontId="19" type="noConversion"/>
  <pageMargins left="0.86614173228346458" right="0.23622047244094491" top="0.27559055118110237" bottom="3.937007874015748E-2" header="0.31496062992125984" footer="0.31496062992125984"/>
  <pageSetup scale="40" fitToHeight="2" orientation="landscape" r:id="rId1"/>
  <rowBreaks count="1" manualBreakCount="1">
    <brk id="46" max="2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POA 2024</vt:lpstr>
      <vt:lpstr>'POA 2024'!Área_de_impresión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Carrillo</dc:creator>
  <cp:lastModifiedBy>Antonio Gómez</cp:lastModifiedBy>
  <cp:lastPrinted>2024-06-22T16:25:41Z</cp:lastPrinted>
  <dcterms:created xsi:type="dcterms:W3CDTF">2019-11-05T19:27:23Z</dcterms:created>
  <dcterms:modified xsi:type="dcterms:W3CDTF">2024-08-06T17:58:26Z</dcterms:modified>
</cp:coreProperties>
</file>