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PLANEACION-MUNICIPAL\Documents\2024 PLANEACIÓN MUNICIPAL\PROGRAMAS OPERATIVOS ANUALES 2024\2do trimestre\"/>
    </mc:Choice>
  </mc:AlternateContent>
  <xr:revisionPtr revIDLastSave="0" documentId="13_ncr:1_{A525F844-0261-4C16-A808-10ABDCB656B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OA 2024" sheetId="1" r:id="rId1"/>
  </sheets>
  <definedNames>
    <definedName name="_xlnm.Print_Area" localSheetId="0">'POA 2024'!$A$1:$AA$36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4" i="1" l="1"/>
  <c r="T24" i="1" l="1"/>
  <c r="P24" i="1"/>
  <c r="R24" i="1"/>
  <c r="P18" i="1" l="1"/>
  <c r="P16" i="1"/>
  <c r="P17" i="1"/>
  <c r="Y23" i="1"/>
  <c r="V23" i="1"/>
  <c r="T23" i="1"/>
  <c r="R23" i="1"/>
  <c r="R22" i="1"/>
  <c r="P23" i="1"/>
  <c r="Y16" i="1"/>
  <c r="Y17" i="1"/>
  <c r="Y18" i="1"/>
  <c r="V18" i="1"/>
  <c r="T18" i="1"/>
  <c r="R17" i="1"/>
  <c r="R18" i="1"/>
  <c r="V17" i="1"/>
  <c r="T17" i="1"/>
  <c r="V16" i="1"/>
  <c r="T16" i="1"/>
  <c r="R16" i="1"/>
  <c r="X17" i="1" l="1"/>
  <c r="X23" i="1"/>
  <c r="Z23" i="1" s="1"/>
  <c r="AA23" i="1" s="1"/>
  <c r="X18" i="1"/>
  <c r="Z18" i="1" s="1"/>
  <c r="AA18" i="1" s="1"/>
  <c r="X16" i="1"/>
  <c r="Z17" i="1"/>
  <c r="AA17" i="1" s="1"/>
  <c r="Z16" i="1"/>
  <c r="AA16" i="1" s="1"/>
  <c r="P11" i="1"/>
  <c r="Q30" i="1"/>
  <c r="S30" i="1"/>
  <c r="U30" i="1"/>
  <c r="W30" i="1"/>
  <c r="P25" i="1"/>
  <c r="Y30" i="1" l="1"/>
  <c r="P19" i="1"/>
  <c r="R19" i="1"/>
  <c r="T19" i="1"/>
  <c r="V19" i="1"/>
  <c r="Y19" i="1"/>
  <c r="X19" i="1" l="1"/>
  <c r="Z19" i="1" s="1"/>
  <c r="AA19" i="1" s="1"/>
  <c r="R21" i="1" l="1"/>
  <c r="T21" i="1"/>
  <c r="V21" i="1"/>
  <c r="Y21" i="1"/>
  <c r="X21" i="1" l="1"/>
  <c r="Q26" i="1"/>
  <c r="S26" i="1"/>
  <c r="U26" i="1"/>
  <c r="W26" i="1"/>
  <c r="Z21" i="1" l="1"/>
  <c r="AA21" i="1" s="1"/>
  <c r="Y26" i="1"/>
  <c r="R25" i="1" l="1"/>
  <c r="T25" i="1"/>
  <c r="V25" i="1"/>
  <c r="Y25" i="1"/>
  <c r="Y22" i="1"/>
  <c r="V22" i="1"/>
  <c r="T22" i="1"/>
  <c r="P22" i="1"/>
  <c r="P14" i="1"/>
  <c r="R14" i="1"/>
  <c r="T14" i="1"/>
  <c r="V14" i="1"/>
  <c r="Y14" i="1"/>
  <c r="P15" i="1"/>
  <c r="R15" i="1"/>
  <c r="T15" i="1"/>
  <c r="V15" i="1"/>
  <c r="Y15" i="1"/>
  <c r="Y13" i="1"/>
  <c r="V13" i="1"/>
  <c r="T13" i="1"/>
  <c r="R13" i="1"/>
  <c r="P13" i="1"/>
  <c r="Y11" i="1"/>
  <c r="V11" i="1"/>
  <c r="T11" i="1"/>
  <c r="R11" i="1"/>
  <c r="P30" i="1" l="1"/>
  <c r="R30" i="1"/>
  <c r="T30" i="1"/>
  <c r="V30" i="1"/>
  <c r="P26" i="1"/>
  <c r="R26" i="1"/>
  <c r="V26" i="1"/>
  <c r="T26" i="1"/>
  <c r="X25" i="1"/>
  <c r="X13" i="1"/>
  <c r="Z13" i="1" s="1"/>
  <c r="AA13" i="1" s="1"/>
  <c r="X22" i="1"/>
  <c r="X14" i="1"/>
  <c r="Z14" i="1" s="1"/>
  <c r="AA14" i="1" s="1"/>
  <c r="X15" i="1"/>
  <c r="Z15" i="1" s="1"/>
  <c r="AA15" i="1" s="1"/>
  <c r="X11" i="1"/>
  <c r="Z11" i="1" s="1"/>
  <c r="AA11" i="1" s="1"/>
  <c r="Z22" i="1" l="1"/>
  <c r="AA22" i="1" s="1"/>
  <c r="X30" i="1"/>
  <c r="Z30" i="1" s="1"/>
  <c r="AA30" i="1" s="1"/>
  <c r="Z25" i="1"/>
  <c r="AA25" i="1" s="1"/>
  <c r="X26" i="1"/>
  <c r="Z26" i="1" s="1"/>
  <c r="AA26" i="1" s="1"/>
</calcChain>
</file>

<file path=xl/sharedStrings.xml><?xml version="1.0" encoding="utf-8"?>
<sst xmlns="http://schemas.openxmlformats.org/spreadsheetml/2006/main" count="107" uniqueCount="88">
  <si>
    <t xml:space="preserve">UNIDAD ADMINISTRATIVA: </t>
  </si>
  <si>
    <t>NOMBRE DE LA ACTIVIDAD</t>
  </si>
  <si>
    <t>OBJETIVO DE LA ACTIVIDAD</t>
  </si>
  <si>
    <t xml:space="preserve">UNIDAD DE MEDIDA </t>
  </si>
  <si>
    <t>PROGRAMACION DE ACTIVIDADES POR MES</t>
  </si>
  <si>
    <t>OBJETIVOS Y METAS POR TRIMESTRE</t>
  </si>
  <si>
    <t>AVANCE PROGRAMÁTICO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</si>
  <si>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</si>
  <si>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</si>
  <si>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</si>
  <si>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</si>
  <si>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</si>
  <si>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</si>
  <si>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</si>
  <si>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</si>
  <si>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</si>
  <si>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</si>
  <si>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</si>
  <si>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</si>
  <si>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1ER TRIMESTRE</t>
  </si>
  <si>
    <t>2DO TRIMESTRE</t>
  </si>
  <si>
    <t xml:space="preserve"> 3ER TRIMESTRE</t>
  </si>
  <si>
    <t xml:space="preserve"> 4TO TRIMESTRE</t>
  </si>
  <si>
    <t>OBJETIVOS PROGRAMADOS EN EL PERIODO FISCAL</t>
  </si>
  <si>
    <t xml:space="preserve">AVANCE META REALIZADA </t>
  </si>
  <si>
    <t>AVANCE PORCENTUAL PARA LOGRO DE OBJETIVO</t>
  </si>
  <si>
    <t>OBJETIVOS ALCANZADOS</t>
  </si>
  <si>
    <t>1. P L A N E A C I Ó N</t>
  </si>
  <si>
    <t>OBJETIVO PROGRAMADO</t>
  </si>
  <si>
    <t>META REALIZADA</t>
  </si>
  <si>
    <t>2. O P E R A C I Ó N</t>
  </si>
  <si>
    <t>3. S U P E R V I S I Ó N   Y    S E G U I M I E N T O</t>
  </si>
  <si>
    <t>T O T A L</t>
  </si>
  <si>
    <t>_______________________________________</t>
  </si>
  <si>
    <r>
      <rPr>
        <sz val="13.5"/>
        <rFont val="Franklin Gothic Book"/>
        <family val="2"/>
      </rPr>
      <t>PERIODO QUE REPORTA:</t>
    </r>
    <r>
      <rPr>
        <b/>
        <sz val="13.5"/>
        <rFont val="Franklin Gothic Book"/>
        <family val="2"/>
      </rPr>
      <t xml:space="preserve"> </t>
    </r>
  </si>
  <si>
    <t>ELABORÓ</t>
  </si>
  <si>
    <t>COORDINÓ</t>
  </si>
  <si>
    <t>___________________________</t>
  </si>
  <si>
    <t>REVISÓ</t>
  </si>
  <si>
    <t>ING. ROMMEL MONTER HERNÁNDEZ</t>
  </si>
  <si>
    <t>C. EDIGAR MONTER ÁNGELES</t>
  </si>
  <si>
    <t>AUTORIZÓ</t>
  </si>
  <si>
    <t>ENERO-DICIEMBRE</t>
  </si>
  <si>
    <t>ING. ANTONIO GÓMEZ GÓMEZ</t>
  </si>
  <si>
    <t>__________________________________</t>
  </si>
  <si>
    <t>______________________________</t>
  </si>
  <si>
    <t>ÁREA:</t>
  </si>
  <si>
    <t xml:space="preserve"> TITULAR DE PLANEACIÓN MUNICIPAL</t>
  </si>
  <si>
    <t>ÓRGANO INTERNO DE CONTROL</t>
  </si>
  <si>
    <t xml:space="preserve"> TITULAR DE </t>
  </si>
  <si>
    <t xml:space="preserve">PRESIDENTE MUNICIPAL </t>
  </si>
  <si>
    <t>EJERCICIO FISCAL 2024</t>
  </si>
  <si>
    <t>PROGRAMA OPERATIVO ANUAL</t>
  </si>
  <si>
    <t>SANTIAGO DE ANAYA, HIDALGO</t>
  </si>
  <si>
    <t>Generar conciencia para prevenir y movilizar la opinión publica en conjunto con el gobierno municipal y población santiaguense</t>
  </si>
  <si>
    <t xml:space="preserve">Capacitaciones  para la Erradicación de la Violencia  de Genero </t>
  </si>
  <si>
    <t xml:space="preserve">Participantes </t>
  </si>
  <si>
    <t xml:space="preserve">Participación política de las mujeres del municipio mediante conferencias </t>
  </si>
  <si>
    <t xml:space="preserve">Concientizar acerca de la importancia de llevar acabo un proceso psicológico </t>
  </si>
  <si>
    <t>Beneficiarias</t>
  </si>
  <si>
    <t xml:space="preserve">Convenios de colaboración con perspectiva de genero </t>
  </si>
  <si>
    <t>Tener convenios con instituciones o fundaciones para impartición de conferencias talleres</t>
  </si>
  <si>
    <t>Documento</t>
  </si>
  <si>
    <t xml:space="preserve">Beneficiarias </t>
  </si>
  <si>
    <t>Entrega de reporte mensual de actividades</t>
  </si>
  <si>
    <t xml:space="preserve">Cumplir con los reportes de actividades </t>
  </si>
  <si>
    <t>Reporte trimestral del poa</t>
  </si>
  <si>
    <t>Realizar las actividades trimestrales y corroborar con poa</t>
  </si>
  <si>
    <t xml:space="preserve">Reporte  de información de los alcances obtenidos para informe de gobierno </t>
  </si>
  <si>
    <t>Instancia Municipal para el Desarrollo de las Mujeres</t>
  </si>
  <si>
    <t>Secretaria General Municipal</t>
  </si>
  <si>
    <t>C. ELVIA GOMEZ TINO</t>
  </si>
  <si>
    <t>Documento.</t>
  </si>
  <si>
    <t>Promover y Fomentar la no Discriminación e Igualdad entre mujeres y hombres participación política y económica</t>
  </si>
  <si>
    <t xml:space="preserve">Implementación de conferencias presenciales y virtuales para conocimiento de temas en políticas publicas </t>
  </si>
  <si>
    <t>Capacitaciones en materia de igualdad de género entre mujeres y hombres</t>
  </si>
  <si>
    <t>Fomentar la permanencia en el sistema educativo mediante talleres y conferencias en educación básica y medio superior</t>
  </si>
  <si>
    <t xml:space="preserve">
Evitar la deserción escolar en alumnas y alumnos
 </t>
  </si>
  <si>
    <t xml:space="preserve">Beneficiar a mujeres santiaguenses con salud y prevención. </t>
  </si>
  <si>
    <t>Guía consultiva de desempeño</t>
  </si>
  <si>
    <t>Entrega  de documentos para evaluación de desempeño</t>
  </si>
  <si>
    <t>Rendir anualmente un informe detallado, sobre el estado que tiene la administración pública y labores desempeñadas</t>
  </si>
  <si>
    <t>Reporte de entrega de formatos de control interno</t>
  </si>
  <si>
    <t xml:space="preserve">Evaluación de formatos de control interno </t>
  </si>
  <si>
    <t xml:space="preserve">Documentos </t>
  </si>
  <si>
    <t xml:space="preserve">Asistencia psicológica y área jurídica </t>
  </si>
  <si>
    <t xml:space="preserve">
Transversalización de la perspectiva de género en la administración publica
 </t>
  </si>
  <si>
    <t xml:space="preserve">Campañas de salud para niñas y mujeres santiaguenses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</si>
</sst>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Franklin Gothic Book"/>
      <family val="2"/>
    </font>
    <font>
      <sz val="10"/>
      <name val="Franklin Gothic Book"/>
      <family val="2"/>
    </font>
    <font>
      <b/>
      <sz val="10"/>
      <name val="Franklin Gothic Book"/>
      <family val="2"/>
    </font>
    <font>
      <b/>
      <sz val="13.5"/>
      <name val="Franklin Gothic Book"/>
      <family val="2"/>
    </font>
    <font>
      <b/>
      <sz val="13.5"/>
      <color rgb="FFFF0000"/>
      <name val="Franklin Gothic Book"/>
      <family val="2"/>
    </font>
    <font>
      <sz val="13.5"/>
      <name val="Franklin Gothic Book"/>
      <family val="2"/>
    </font>
    <font>
      <sz val="8"/>
      <name val="Franklin Gothic Book"/>
      <family val="2"/>
    </font>
    <font>
      <b/>
      <sz val="8"/>
      <name val="Franklin Gothic Book"/>
      <family val="2"/>
    </font>
    <font>
      <b/>
      <sz val="6"/>
      <name val="Franklin Gothic Book"/>
      <family val="2"/>
    </font>
    <font>
      <b/>
      <sz val="11"/>
      <color theme="0"/>
      <name val="Calibri"/>
      <family val="2"/>
      <scheme val="minor"/>
    </font>
    <font>
      <b/>
      <sz val="11"/>
      <name val="Franklin Gothic Book"/>
      <family val="2"/>
    </font>
    <font>
      <sz val="11"/>
      <name val="Franklin Gothic Book"/>
      <family val="2"/>
    </font>
    <font>
      <sz val="12"/>
      <name val="Franklin Gothic Book"/>
      <family val="2"/>
    </font>
    <font>
      <sz val="12"/>
      <color theme="1"/>
      <name val="Calibri"/>
      <family val="2"/>
      <scheme val="minor"/>
    </font>
    <font>
      <sz val="10"/>
      <color theme="1"/>
      <name val="Franklin Gothic Book"/>
      <family val="2"/>
    </font>
    <font>
      <sz val="10"/>
      <color theme="1"/>
      <name val="Calibri"/>
      <family val="2"/>
      <scheme val="minor"/>
    </font>
    <font>
      <b/>
      <sz val="12"/>
      <color theme="1"/>
      <name val="Franklin Gothic Book"/>
      <family val="2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A8D8A"/>
        <bgColor indexed="64"/>
      </patternFill>
    </fill>
    <fill>
      <patternFill patternType="solid">
        <fgColor rgb="FFBF95DF"/>
        <bgColor indexed="64"/>
      </patternFill>
    </fill>
    <fill>
      <patternFill patternType="solid">
        <fgColor rgb="FFA5A5A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2" fillId="8" borderId="7" applyNumberFormat="0" applyAlignment="0" applyProtection="0"/>
  </cellStyleXfs>
  <cellXfs count="81">
    <xf numFmtId="0" fontId="0" fillId="0" borderId="0" xfId="0"/>
    <xf numFmtId="0" fontId="4" fillId="0" borderId="0" xfId="2" applyFont="1"/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horizontal="right"/>
    </xf>
    <xf numFmtId="0" fontId="4" fillId="0" borderId="0" xfId="2" applyFont="1" applyAlignment="1">
      <alignment vertical="center"/>
    </xf>
    <xf numFmtId="0" fontId="5" fillId="3" borderId="0" xfId="2" applyFont="1" applyFill="1" applyAlignment="1">
      <alignment horizontal="center" vertical="center" wrapText="1"/>
    </xf>
    <xf numFmtId="0" fontId="9" fillId="0" borderId="0" xfId="2" applyFont="1"/>
    <xf numFmtId="0" fontId="10" fillId="0" borderId="0" xfId="2" applyFont="1"/>
    <xf numFmtId="0" fontId="10" fillId="0" borderId="0" xfId="2" applyFont="1" applyAlignment="1">
      <alignment horizontal="center"/>
    </xf>
    <xf numFmtId="0" fontId="13" fillId="5" borderId="4" xfId="2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/>
    </xf>
    <xf numFmtId="0" fontId="13" fillId="5" borderId="2" xfId="2" applyFont="1" applyFill="1" applyBorder="1" applyAlignment="1">
      <alignment horizontal="center" vertical="center" wrapText="1"/>
    </xf>
    <xf numFmtId="0" fontId="13" fillId="5" borderId="6" xfId="2" applyFont="1" applyFill="1" applyBorder="1" applyAlignment="1">
      <alignment horizontal="center" vertical="center" wrapText="1"/>
    </xf>
    <xf numFmtId="0" fontId="15" fillId="0" borderId="0" xfId="2" applyFont="1"/>
    <xf numFmtId="0" fontId="3" fillId="0" borderId="0" xfId="2" applyFont="1"/>
    <xf numFmtId="0" fontId="15" fillId="0" borderId="0" xfId="2" applyFont="1" applyAlignment="1">
      <alignment horizontal="center"/>
    </xf>
    <xf numFmtId="0" fontId="16" fillId="0" borderId="0" xfId="0" applyFont="1"/>
    <xf numFmtId="9" fontId="13" fillId="5" borderId="4" xfId="1" applyFont="1" applyFill="1" applyBorder="1" applyAlignment="1">
      <alignment horizontal="center" vertical="center" wrapText="1"/>
    </xf>
    <xf numFmtId="164" fontId="13" fillId="5" borderId="4" xfId="2" applyNumberFormat="1" applyFont="1" applyFill="1" applyBorder="1" applyAlignment="1">
      <alignment horizontal="center" vertical="center" wrapText="1"/>
    </xf>
    <xf numFmtId="9" fontId="3" fillId="0" borderId="0" xfId="1" applyFont="1"/>
    <xf numFmtId="0" fontId="6" fillId="9" borderId="0" xfId="2" applyFont="1" applyFill="1"/>
    <xf numFmtId="0" fontId="5" fillId="9" borderId="0" xfId="2" applyFont="1" applyFill="1"/>
    <xf numFmtId="0" fontId="5" fillId="9" borderId="0" xfId="2" applyFont="1" applyFill="1" applyAlignment="1">
      <alignment horizontal="center" vertical="center" wrapText="1"/>
    </xf>
    <xf numFmtId="0" fontId="3" fillId="9" borderId="0" xfId="2" applyFont="1" applyFill="1" applyAlignment="1">
      <alignment horizontal="center"/>
    </xf>
    <xf numFmtId="0" fontId="3" fillId="9" borderId="0" xfId="2" applyFont="1" applyFill="1"/>
    <xf numFmtId="0" fontId="0" fillId="9" borderId="0" xfId="0" applyFill="1"/>
    <xf numFmtId="0" fontId="9" fillId="2" borderId="4" xfId="2" applyFont="1" applyFill="1" applyBorder="1" applyAlignment="1" applyProtection="1">
      <alignment horizontal="center" vertical="center" wrapText="1"/>
      <protection locked="0"/>
    </xf>
    <xf numFmtId="0" fontId="9" fillId="2" borderId="4" xfId="2" applyFont="1" applyFill="1" applyBorder="1" applyAlignment="1" applyProtection="1">
      <alignment horizontal="center" vertical="center"/>
      <protection locked="0"/>
    </xf>
    <xf numFmtId="0" fontId="11" fillId="5" borderId="4" xfId="2" applyFont="1" applyFill="1" applyBorder="1" applyAlignment="1" applyProtection="1">
      <alignment horizontal="center" vertical="center" wrapText="1"/>
      <protection locked="0"/>
    </xf>
    <xf numFmtId="0" fontId="4" fillId="0" borderId="4" xfId="2" applyFont="1" applyBorder="1" applyAlignment="1" applyProtection="1">
      <alignment horizontal="center" vertical="center" wrapText="1"/>
      <protection locked="0"/>
    </xf>
    <xf numFmtId="0" fontId="18" fillId="0" borderId="4" xfId="0" applyFont="1" applyBorder="1" applyAlignment="1" applyProtection="1">
      <alignment vertical="center" wrapText="1"/>
      <protection locked="0"/>
    </xf>
    <xf numFmtId="0" fontId="14" fillId="6" borderId="4" xfId="2" applyFont="1" applyFill="1" applyBorder="1" applyAlignment="1" applyProtection="1">
      <alignment horizontal="center" vertical="center" wrapText="1"/>
      <protection locked="0"/>
    </xf>
    <xf numFmtId="0" fontId="14" fillId="6" borderId="4" xfId="2" applyFont="1" applyFill="1" applyBorder="1" applyAlignment="1" applyProtection="1">
      <alignment horizontal="center" vertical="center"/>
      <protection locked="0"/>
    </xf>
    <xf numFmtId="0" fontId="14" fillId="7" borderId="4" xfId="2" applyFont="1" applyFill="1" applyBorder="1" applyAlignment="1" applyProtection="1">
      <alignment horizontal="center" vertical="center"/>
      <protection locked="0"/>
    </xf>
    <xf numFmtId="0" fontId="14" fillId="10" borderId="4" xfId="2" applyFont="1" applyFill="1" applyBorder="1" applyAlignment="1" applyProtection="1">
      <alignment horizontal="center" vertical="center"/>
      <protection locked="0"/>
    </xf>
    <xf numFmtId="0" fontId="14" fillId="0" borderId="4" xfId="2" applyFont="1" applyBorder="1" applyAlignment="1" applyProtection="1">
      <alignment horizontal="center" vertical="center"/>
      <protection locked="0"/>
    </xf>
    <xf numFmtId="0" fontId="13" fillId="6" borderId="4" xfId="2" applyFont="1" applyFill="1" applyBorder="1" applyAlignment="1" applyProtection="1">
      <alignment horizontal="center" vertical="center"/>
      <protection locked="0"/>
    </xf>
    <xf numFmtId="0" fontId="13" fillId="7" borderId="4" xfId="2" applyFont="1" applyFill="1" applyBorder="1" applyAlignment="1" applyProtection="1">
      <alignment horizontal="center" vertical="center"/>
      <protection locked="0"/>
    </xf>
    <xf numFmtId="0" fontId="13" fillId="10" borderId="4" xfId="2" applyFont="1" applyFill="1" applyBorder="1" applyAlignment="1" applyProtection="1">
      <alignment horizontal="center" vertical="center"/>
      <protection locked="0"/>
    </xf>
    <xf numFmtId="0" fontId="13" fillId="0" borderId="4" xfId="2" applyFont="1" applyBorder="1" applyAlignment="1" applyProtection="1">
      <alignment horizontal="center" vertical="center"/>
      <protection locked="0"/>
    </xf>
    <xf numFmtId="9" fontId="13" fillId="0" borderId="4" xfId="1" applyFont="1" applyFill="1" applyBorder="1" applyAlignment="1" applyProtection="1">
      <alignment horizontal="center" vertical="center" wrapText="1"/>
      <protection locked="0"/>
    </xf>
    <xf numFmtId="164" fontId="13" fillId="0" borderId="4" xfId="2" applyNumberFormat="1" applyFont="1" applyBorder="1" applyAlignment="1" applyProtection="1">
      <alignment horizontal="center" vertical="center" wrapText="1"/>
      <protection locked="0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4" fillId="0" borderId="4" xfId="2" applyFont="1" applyBorder="1" applyAlignment="1" applyProtection="1">
      <alignment horizontal="left" vertical="center" wrapText="1"/>
      <protection locked="0"/>
    </xf>
    <xf numFmtId="0" fontId="17" fillId="0" borderId="4" xfId="0" applyFont="1" applyBorder="1" applyAlignment="1" applyProtection="1">
      <alignment horizontal="justify" vertical="center" wrapText="1"/>
      <protection locked="0"/>
    </xf>
    <xf numFmtId="0" fontId="14" fillId="6" borderId="6" xfId="2" applyFont="1" applyFill="1" applyBorder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4" fillId="7" borderId="4" xfId="2" applyFont="1" applyFill="1" applyBorder="1" applyAlignment="1" applyProtection="1">
      <alignment horizontal="center" vertical="center" wrapText="1"/>
      <protection locked="0"/>
    </xf>
    <xf numFmtId="0" fontId="14" fillId="10" borderId="4" xfId="2" applyFont="1" applyFill="1" applyBorder="1" applyAlignment="1" applyProtection="1">
      <alignment horizontal="center" vertical="center" wrapText="1"/>
      <protection locked="0"/>
    </xf>
    <xf numFmtId="0" fontId="14" fillId="3" borderId="4" xfId="2" applyFont="1" applyFill="1" applyBorder="1" applyAlignment="1" applyProtection="1">
      <alignment horizontal="center" vertical="center" wrapText="1"/>
      <protection locked="0"/>
    </xf>
    <xf numFmtId="0" fontId="4" fillId="6" borderId="4" xfId="2" applyFont="1" applyFill="1" applyBorder="1" applyAlignment="1" applyProtection="1">
      <alignment horizontal="center" vertical="center" wrapText="1"/>
      <protection locked="0"/>
    </xf>
    <xf numFmtId="0" fontId="4" fillId="7" borderId="4" xfId="2" applyFont="1" applyFill="1" applyBorder="1" applyAlignment="1" applyProtection="1">
      <alignment horizontal="center" vertical="center"/>
      <protection locked="0"/>
    </xf>
    <xf numFmtId="0" fontId="4" fillId="10" borderId="4" xfId="2" applyFont="1" applyFill="1" applyBorder="1" applyAlignment="1" applyProtection="1">
      <alignment horizontal="center" vertical="center"/>
      <protection locked="0"/>
    </xf>
    <xf numFmtId="0" fontId="4" fillId="0" borderId="4" xfId="2" applyFont="1" applyBorder="1" applyAlignment="1" applyProtection="1">
      <alignment horizontal="center" vertical="center"/>
      <protection locked="0"/>
    </xf>
    <xf numFmtId="0" fontId="13" fillId="5" borderId="2" xfId="2" applyFont="1" applyFill="1" applyBorder="1" applyAlignment="1" applyProtection="1">
      <alignment horizontal="center" vertical="center" wrapText="1"/>
      <protection locked="0"/>
    </xf>
    <xf numFmtId="0" fontId="13" fillId="5" borderId="6" xfId="2" applyFont="1" applyFill="1" applyBorder="1" applyAlignment="1" applyProtection="1">
      <alignment horizontal="center" vertical="center" wrapText="1"/>
      <protection locked="0"/>
    </xf>
    <xf numFmtId="0" fontId="13" fillId="5" borderId="4" xfId="2" applyFont="1" applyFill="1" applyBorder="1" applyAlignment="1" applyProtection="1">
      <alignment horizontal="center" vertical="center" wrapText="1"/>
      <protection locked="0"/>
    </xf>
    <xf numFmtId="0" fontId="13" fillId="9" borderId="4" xfId="2" applyFont="1" applyFill="1" applyBorder="1" applyAlignment="1" applyProtection="1">
      <alignment horizontal="center" vertical="center" wrapText="1"/>
      <protection locked="0"/>
    </xf>
    <xf numFmtId="0" fontId="13" fillId="4" borderId="4" xfId="2" applyFont="1" applyFill="1" applyBorder="1" applyAlignment="1" applyProtection="1">
      <alignment horizontal="center" vertical="center" wrapText="1"/>
      <protection locked="0"/>
    </xf>
    <xf numFmtId="9" fontId="13" fillId="4" borderId="4" xfId="1" applyFont="1" applyFill="1" applyBorder="1" applyAlignment="1" applyProtection="1">
      <alignment horizontal="center" vertical="center" wrapText="1"/>
      <protection locked="0"/>
    </xf>
    <xf numFmtId="164" fontId="13" fillId="4" borderId="4" xfId="2" applyNumberFormat="1" applyFont="1" applyFill="1" applyBorder="1" applyAlignment="1" applyProtection="1">
      <alignment horizontal="center" vertical="center" wrapText="1"/>
      <protection locked="0"/>
    </xf>
    <xf numFmtId="0" fontId="13" fillId="6" borderId="4" xfId="2" applyFont="1" applyFill="1" applyBorder="1" applyAlignment="1">
      <alignment horizontal="center" vertical="center"/>
    </xf>
    <xf numFmtId="0" fontId="15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right"/>
    </xf>
    <xf numFmtId="0" fontId="5" fillId="2" borderId="4" xfId="2" applyFont="1" applyFill="1" applyBorder="1" applyAlignment="1" applyProtection="1">
      <alignment horizontal="center" vertical="center" wrapText="1"/>
      <protection locked="0"/>
    </xf>
    <xf numFmtId="0" fontId="10" fillId="2" borderId="4" xfId="2" applyFont="1" applyFill="1" applyBorder="1" applyAlignment="1" applyProtection="1">
      <alignment horizontal="center" vertical="center" wrapText="1"/>
      <protection locked="0"/>
    </xf>
    <xf numFmtId="0" fontId="13" fillId="2" borderId="4" xfId="2" applyFont="1" applyFill="1" applyBorder="1" applyAlignment="1" applyProtection="1">
      <alignment horizontal="center" vertical="center" wrapText="1"/>
      <protection locked="0"/>
    </xf>
    <xf numFmtId="0" fontId="5" fillId="5" borderId="4" xfId="2" applyFont="1" applyFill="1" applyBorder="1" applyAlignment="1" applyProtection="1">
      <alignment horizontal="center" vertical="center" wrapText="1"/>
      <protection locked="0"/>
    </xf>
    <xf numFmtId="0" fontId="6" fillId="0" borderId="0" xfId="2" applyFont="1" applyAlignment="1">
      <alignment horizontal="left"/>
    </xf>
    <xf numFmtId="0" fontId="7" fillId="0" borderId="0" xfId="2" applyFont="1" applyAlignment="1">
      <alignment horizontal="left"/>
    </xf>
    <xf numFmtId="0" fontId="19" fillId="8" borderId="2" xfId="3" applyFont="1" applyBorder="1" applyAlignment="1" applyProtection="1">
      <alignment horizontal="center" vertical="center" wrapText="1"/>
      <protection locked="0"/>
    </xf>
    <xf numFmtId="0" fontId="19" fillId="8" borderId="3" xfId="3" applyFont="1" applyBorder="1" applyAlignment="1" applyProtection="1">
      <alignment horizontal="center" vertical="center" wrapText="1"/>
      <protection locked="0"/>
    </xf>
    <xf numFmtId="0" fontId="19" fillId="8" borderId="6" xfId="3" applyFont="1" applyBorder="1" applyAlignment="1" applyProtection="1">
      <alignment horizontal="center" vertical="center" wrapText="1"/>
      <protection locked="0"/>
    </xf>
    <xf numFmtId="0" fontId="3" fillId="5" borderId="4" xfId="2" applyFont="1" applyFill="1" applyBorder="1" applyAlignment="1" applyProtection="1">
      <alignment horizontal="center" vertical="center" wrapText="1"/>
      <protection locked="0"/>
    </xf>
    <xf numFmtId="0" fontId="3" fillId="5" borderId="2" xfId="2" applyFont="1" applyFill="1" applyBorder="1" applyAlignment="1" applyProtection="1">
      <alignment horizontal="center" vertical="center" wrapText="1"/>
      <protection locked="0"/>
    </xf>
    <xf numFmtId="0" fontId="3" fillId="5" borderId="3" xfId="2" applyFont="1" applyFill="1" applyBorder="1" applyAlignment="1" applyProtection="1">
      <alignment horizontal="center" vertical="center" wrapText="1"/>
      <protection locked="0"/>
    </xf>
    <xf numFmtId="0" fontId="3" fillId="5" borderId="6" xfId="2" applyFont="1" applyFill="1" applyBorder="1" applyAlignment="1" applyProtection="1">
      <alignment horizontal="center" vertical="center" wrapText="1"/>
      <protection locked="0"/>
    </xf>
  </cellXfs>
  <cellStyles count="4">
    <cellStyle name="Celda de comprobación" xfId="3" builtinId="23"/>
    <cellStyle name="Normal" xfId="0" builtinId="0"/>
    <cellStyle name="Normal 2" xfId="2" xr:uid="{00000000-0005-0000-0000-000003000000}"/>
    <cellStyle name="Porcentaje" xfId="1" builtinId="5"/>
  </cellStyles>
  <dxfs count="0"/>
  <tableStyles count="0" defaultTableStyle="TableStyleMedium2" defaultPivotStyle="PivotStyleLight16"/>
  <colors>
    <mruColors>
      <color rgb="FFBF95DF"/>
      <color rgb="FFFA8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34635</xdr:colOff>
      <xdr:row>0</xdr:row>
      <xdr:rowOff>36368</xdr:rowOff>
    </xdr:from>
    <xdr:to>
      <xdr:col>26</xdr:col>
      <xdr:colOff>715587</xdr:colOff>
      <xdr:row>4</xdr:row>
      <xdr:rowOff>17318</xdr:rowOff>
    </xdr:to>
    <xdr:pic>
      <xdr:nvPicPr>
        <xdr:cNvPr id="7" name="Imagen 6" descr="C:\Users\Planeacion\Pictures\logo-gobierno-hgo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4908" y="36368"/>
          <a:ext cx="4231179" cy="95076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346364</xdr:colOff>
      <xdr:row>0</xdr:row>
      <xdr:rowOff>34636</xdr:rowOff>
    </xdr:from>
    <xdr:to>
      <xdr:col>27</xdr:col>
      <xdr:colOff>233796</xdr:colOff>
      <xdr:row>5</xdr:row>
      <xdr:rowOff>155863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346364" y="34636"/>
          <a:ext cx="20483844" cy="1297845"/>
          <a:chOff x="47625" y="-417154"/>
          <a:chExt cx="17508592" cy="133836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5489" t="29901" r="25564" b="35433"/>
          <a:stretch/>
        </xdr:blipFill>
        <xdr:spPr>
          <a:xfrm>
            <a:off x="47625" y="-417154"/>
            <a:ext cx="2632091" cy="1338367"/>
          </a:xfrm>
          <a:prstGeom prst="rect">
            <a:avLst/>
          </a:prstGeom>
        </xdr:spPr>
      </xdr:pic>
      <xdr:pic>
        <xdr:nvPicPr>
          <xdr:cNvPr id="5" name="Imagen 4" descr="C:\Users\PLANEACION\Downloads\HOJA MEMBRETADA.jpg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1936" b="86490"/>
          <a:stretch/>
        </xdr:blipFill>
        <xdr:spPr bwMode="auto">
          <a:xfrm>
            <a:off x="1578679" y="799544"/>
            <a:ext cx="15977538" cy="86907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AA37"/>
  <sheetViews>
    <sheetView tabSelected="1" view="pageBreakPreview" topLeftCell="D24" zoomScale="85" zoomScaleNormal="85" zoomScaleSheetLayoutView="85" zoomScalePageLayoutView="40" workbookViewId="0">
      <selection activeCell="S30" sqref="S30"/>
    </sheetView>
  </sheetViews>
  <sheetFormatPr baseColWidth="10" defaultRowHeight="15" x14ac:dyDescent="0.25"/>
  <cols>
    <col min="1" max="1" width="42" customWidth="1"/>
    <col min="2" max="2" width="45.28515625" customWidth="1"/>
    <col min="3" max="3" width="17.140625" customWidth="1"/>
    <col min="4" max="5" width="4.5703125" customWidth="1"/>
    <col min="6" max="6" width="4.85546875" customWidth="1"/>
    <col min="7" max="7" width="4.5703125" customWidth="1"/>
    <col min="8" max="10" width="4.7109375" customWidth="1"/>
    <col min="11" max="11" width="4.5703125" customWidth="1"/>
    <col min="12" max="12" width="4.85546875" customWidth="1"/>
    <col min="13" max="13" width="4.5703125" customWidth="1"/>
    <col min="14" max="14" width="4.7109375" customWidth="1"/>
    <col min="15" max="15" width="4.5703125" customWidth="1"/>
    <col min="16" max="16" width="11.5703125" customWidth="1"/>
    <col min="17" max="17" width="11.7109375" customWidth="1"/>
    <col min="18" max="18" width="11.5703125" customWidth="1"/>
    <col min="19" max="19" width="11.7109375" customWidth="1"/>
    <col min="20" max="20" width="11.5703125" customWidth="1"/>
    <col min="21" max="21" width="11.7109375" style="26" customWidth="1"/>
    <col min="22" max="22" width="11.5703125" customWidth="1"/>
    <col min="23" max="23" width="11.85546875" customWidth="1"/>
    <col min="24" max="27" width="13.7109375" customWidth="1"/>
  </cols>
  <sheetData>
    <row r="1" spans="1:27" s="1" customFormat="1" ht="18.75" x14ac:dyDescent="0.35">
      <c r="A1" s="66" t="s">
        <v>53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</row>
    <row r="2" spans="1:27" s="1" customFormat="1" ht="18.75" x14ac:dyDescent="0.35">
      <c r="A2" s="66" t="s">
        <v>52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</row>
    <row r="3" spans="1:27" s="1" customFormat="1" ht="18.75" x14ac:dyDescent="0.35">
      <c r="A3" s="66" t="s">
        <v>51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</row>
    <row r="4" spans="1:27" s="1" customFormat="1" ht="18.75" x14ac:dyDescent="0.35">
      <c r="A4" s="67" t="s">
        <v>0</v>
      </c>
      <c r="B4" s="67"/>
      <c r="C4" s="72" t="s">
        <v>70</v>
      </c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3"/>
      <c r="R4" s="3"/>
      <c r="S4" s="3"/>
      <c r="T4" s="3"/>
      <c r="U4" s="21"/>
      <c r="V4" s="3"/>
      <c r="W4" s="3"/>
      <c r="X4" s="3"/>
      <c r="Y4" s="3"/>
    </row>
    <row r="5" spans="1:27" s="1" customFormat="1" ht="18.75" x14ac:dyDescent="0.35">
      <c r="B5" s="4" t="s">
        <v>46</v>
      </c>
      <c r="C5" s="72" t="s">
        <v>69</v>
      </c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3"/>
      <c r="S5" s="3"/>
      <c r="T5" s="3"/>
      <c r="U5" s="21"/>
      <c r="V5" s="3" t="s">
        <v>34</v>
      </c>
      <c r="W5" s="3"/>
      <c r="X5" s="3"/>
      <c r="Y5" s="3" t="s">
        <v>42</v>
      </c>
    </row>
    <row r="6" spans="1:27" s="1" customFormat="1" ht="13.5" x14ac:dyDescent="0.25">
      <c r="P6" s="2"/>
      <c r="Q6" s="2"/>
      <c r="R6" s="2"/>
      <c r="S6" s="2"/>
      <c r="T6" s="2"/>
      <c r="U6" s="22"/>
      <c r="V6" s="2"/>
      <c r="W6" s="2"/>
      <c r="X6" s="2"/>
      <c r="Y6" s="2"/>
    </row>
    <row r="7" spans="1:27" s="1" customFormat="1" ht="29.25" customHeight="1" x14ac:dyDescent="0.25">
      <c r="A7" s="70" t="s">
        <v>1</v>
      </c>
      <c r="B7" s="70" t="s">
        <v>2</v>
      </c>
      <c r="C7" s="70" t="s">
        <v>3</v>
      </c>
      <c r="D7" s="68" t="s">
        <v>4</v>
      </c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70" t="s">
        <v>5</v>
      </c>
      <c r="Q7" s="70"/>
      <c r="R7" s="70"/>
      <c r="S7" s="70"/>
      <c r="T7" s="70"/>
      <c r="U7" s="70"/>
      <c r="V7" s="70"/>
      <c r="W7" s="70"/>
      <c r="X7" s="70" t="s">
        <v>6</v>
      </c>
      <c r="Y7" s="70"/>
      <c r="Z7" s="70"/>
      <c r="AA7" s="70"/>
    </row>
    <row r="8" spans="1:27" s="1" customFormat="1" ht="50.25" customHeight="1" x14ac:dyDescent="0.25">
      <c r="A8" s="70"/>
      <c r="B8" s="70"/>
      <c r="C8" s="70"/>
      <c r="D8" s="27" t="s">
        <v>7</v>
      </c>
      <c r="E8" s="27" t="s">
        <v>8</v>
      </c>
      <c r="F8" s="28" t="s">
        <v>9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14</v>
      </c>
      <c r="L8" s="28" t="s">
        <v>15</v>
      </c>
      <c r="M8" s="28" t="s">
        <v>16</v>
      </c>
      <c r="N8" s="28" t="s">
        <v>17</v>
      </c>
      <c r="O8" s="28" t="s">
        <v>18</v>
      </c>
      <c r="P8" s="70" t="s">
        <v>19</v>
      </c>
      <c r="Q8" s="70"/>
      <c r="R8" s="70" t="s">
        <v>20</v>
      </c>
      <c r="S8" s="70"/>
      <c r="T8" s="70" t="s">
        <v>21</v>
      </c>
      <c r="U8" s="70"/>
      <c r="V8" s="70" t="s">
        <v>22</v>
      </c>
      <c r="W8" s="70"/>
      <c r="X8" s="69" t="s">
        <v>23</v>
      </c>
      <c r="Y8" s="68" t="s">
        <v>24</v>
      </c>
      <c r="Z8" s="69" t="s">
        <v>25</v>
      </c>
      <c r="AA8" s="68" t="s">
        <v>26</v>
      </c>
    </row>
    <row r="9" spans="1:27" s="1" customFormat="1" ht="16.5" x14ac:dyDescent="0.25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29" t="s">
        <v>28</v>
      </c>
      <c r="Q9" s="29" t="s">
        <v>29</v>
      </c>
      <c r="R9" s="29" t="s">
        <v>28</v>
      </c>
      <c r="S9" s="29" t="s">
        <v>29</v>
      </c>
      <c r="T9" s="29" t="s">
        <v>28</v>
      </c>
      <c r="U9" s="29" t="s">
        <v>29</v>
      </c>
      <c r="V9" s="29" t="s">
        <v>28</v>
      </c>
      <c r="W9" s="29" t="s">
        <v>29</v>
      </c>
      <c r="X9" s="69"/>
      <c r="Y9" s="68"/>
      <c r="Z9" s="69"/>
      <c r="AA9" s="68"/>
    </row>
    <row r="10" spans="1:27" s="1" customFormat="1" ht="16.5" x14ac:dyDescent="0.25">
      <c r="A10" s="78" t="s">
        <v>27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80"/>
    </row>
    <row r="11" spans="1:27" s="5" customFormat="1" ht="74.25" customHeight="1" x14ac:dyDescent="0.25">
      <c r="A11" s="30" t="s">
        <v>73</v>
      </c>
      <c r="B11" s="30" t="s">
        <v>73</v>
      </c>
      <c r="C11" s="31" t="s">
        <v>72</v>
      </c>
      <c r="D11" s="32"/>
      <c r="E11" s="32"/>
      <c r="F11" s="33">
        <v>1</v>
      </c>
      <c r="G11" s="34"/>
      <c r="H11" s="34"/>
      <c r="I11" s="34"/>
      <c r="J11" s="35"/>
      <c r="K11" s="35"/>
      <c r="L11" s="35"/>
      <c r="M11" s="36"/>
      <c r="N11" s="36"/>
      <c r="O11" s="36"/>
      <c r="P11" s="63">
        <f t="shared" ref="P11" si="0">SUM(D11:F11)</f>
        <v>1</v>
      </c>
      <c r="Q11" s="37">
        <v>1</v>
      </c>
      <c r="R11" s="38">
        <f t="shared" ref="R11" si="1">SUM(G11:I11)</f>
        <v>0</v>
      </c>
      <c r="S11" s="38">
        <v>0</v>
      </c>
      <c r="T11" s="39">
        <f t="shared" ref="T11" si="2">SUM(J11:L11)</f>
        <v>0</v>
      </c>
      <c r="U11" s="39"/>
      <c r="V11" s="40">
        <f t="shared" ref="V11" si="3">SUM(M11:O11)</f>
        <v>0</v>
      </c>
      <c r="W11" s="40"/>
      <c r="X11" s="40">
        <f t="shared" ref="X11:Y11" si="4">P11+R11+T11+V11</f>
        <v>1</v>
      </c>
      <c r="Y11" s="40">
        <f t="shared" si="4"/>
        <v>1</v>
      </c>
      <c r="Z11" s="41">
        <f t="shared" ref="Z11" si="5">Y11/X11</f>
        <v>1</v>
      </c>
      <c r="AA11" s="42" t="str">
        <f t="shared" ref="AA11" si="6">IF(Z11&gt;=90%,"SI","NO")</f>
        <v>SI</v>
      </c>
    </row>
    <row r="12" spans="1:27" s="5" customFormat="1" ht="21.75" customHeight="1" x14ac:dyDescent="0.25">
      <c r="A12" s="77" t="s">
        <v>30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</row>
    <row r="13" spans="1:27" s="5" customFormat="1" ht="74.25" customHeight="1" x14ac:dyDescent="0.25">
      <c r="A13" s="44" t="s">
        <v>55</v>
      </c>
      <c r="B13" s="44" t="s">
        <v>54</v>
      </c>
      <c r="C13" s="44" t="s">
        <v>56</v>
      </c>
      <c r="D13" s="32"/>
      <c r="E13" s="32"/>
      <c r="F13" s="32"/>
      <c r="G13" s="34"/>
      <c r="H13" s="34"/>
      <c r="I13" s="34">
        <v>10</v>
      </c>
      <c r="J13" s="35">
        <v>10</v>
      </c>
      <c r="K13" s="35">
        <v>10</v>
      </c>
      <c r="L13" s="35">
        <v>10</v>
      </c>
      <c r="M13" s="36">
        <v>10</v>
      </c>
      <c r="N13" s="36">
        <v>10</v>
      </c>
      <c r="O13" s="36">
        <v>10</v>
      </c>
      <c r="P13" s="37">
        <f>SUM(D13:F13)</f>
        <v>0</v>
      </c>
      <c r="Q13" s="37">
        <v>0</v>
      </c>
      <c r="R13" s="38">
        <f>SUM(G13:I13)</f>
        <v>10</v>
      </c>
      <c r="S13" s="38">
        <v>0</v>
      </c>
      <c r="T13" s="39">
        <f>SUM(J13:L13)</f>
        <v>30</v>
      </c>
      <c r="U13" s="39"/>
      <c r="V13" s="40">
        <f>SUM(M13:O13)</f>
        <v>30</v>
      </c>
      <c r="W13" s="40"/>
      <c r="X13" s="40">
        <f>P13+R13+T13+V13</f>
        <v>70</v>
      </c>
      <c r="Y13" s="40">
        <f>Q13+S13+U13+W13</f>
        <v>0</v>
      </c>
      <c r="Z13" s="41">
        <f>Y13/X13</f>
        <v>0</v>
      </c>
      <c r="AA13" s="42" t="str">
        <f>IF(Z13&gt;=90%,"SI","NO")</f>
        <v>NO</v>
      </c>
    </row>
    <row r="14" spans="1:27" s="5" customFormat="1" ht="75" customHeight="1" x14ac:dyDescent="0.25">
      <c r="A14" s="45" t="s">
        <v>57</v>
      </c>
      <c r="B14" s="46" t="s">
        <v>74</v>
      </c>
      <c r="C14" s="43" t="s">
        <v>56</v>
      </c>
      <c r="D14" s="47"/>
      <c r="E14" s="32"/>
      <c r="F14" s="32"/>
      <c r="G14" s="34"/>
      <c r="H14" s="34"/>
      <c r="I14" s="34">
        <v>10</v>
      </c>
      <c r="J14" s="35">
        <v>10</v>
      </c>
      <c r="K14" s="35">
        <v>10</v>
      </c>
      <c r="L14" s="35">
        <v>10</v>
      </c>
      <c r="M14" s="36">
        <v>10</v>
      </c>
      <c r="N14" s="36">
        <v>10</v>
      </c>
      <c r="O14" s="36">
        <v>10</v>
      </c>
      <c r="P14" s="37">
        <f t="shared" ref="P14:P18" si="7">SUM(D14:F14)</f>
        <v>0</v>
      </c>
      <c r="Q14" s="37">
        <v>50</v>
      </c>
      <c r="R14" s="38">
        <f t="shared" ref="R14:R18" si="8">SUM(G14:I14)</f>
        <v>10</v>
      </c>
      <c r="S14" s="38">
        <v>0</v>
      </c>
      <c r="T14" s="39">
        <f t="shared" ref="T14:T18" si="9">SUM(J14:L14)</f>
        <v>30</v>
      </c>
      <c r="U14" s="39"/>
      <c r="V14" s="40">
        <f t="shared" ref="V14:V18" si="10">SUM(M14:O14)</f>
        <v>30</v>
      </c>
      <c r="W14" s="40"/>
      <c r="X14" s="40">
        <f t="shared" ref="X14:X15" si="11">P14+R14+T14+V14</f>
        <v>70</v>
      </c>
      <c r="Y14" s="40">
        <f t="shared" ref="Y14:Y15" si="12">Q14+S14+U14+W14</f>
        <v>50</v>
      </c>
      <c r="Z14" s="41">
        <f t="shared" ref="Z14:Z15" si="13">Y14/X14</f>
        <v>0.7142857142857143</v>
      </c>
      <c r="AA14" s="42" t="str">
        <f t="shared" ref="AA14:AA15" si="14">IF(Z14&gt;=90%,"SI","NO")</f>
        <v>NO</v>
      </c>
    </row>
    <row r="15" spans="1:27" s="5" customFormat="1" ht="74.25" customHeight="1" x14ac:dyDescent="0.25">
      <c r="A15" s="45" t="s">
        <v>85</v>
      </c>
      <c r="B15" s="46" t="s">
        <v>58</v>
      </c>
      <c r="C15" s="43" t="s">
        <v>59</v>
      </c>
      <c r="D15" s="47"/>
      <c r="E15" s="32"/>
      <c r="F15" s="32"/>
      <c r="G15" s="34"/>
      <c r="H15" s="34"/>
      <c r="I15" s="34">
        <v>3</v>
      </c>
      <c r="J15" s="35">
        <v>3</v>
      </c>
      <c r="K15" s="35">
        <v>3</v>
      </c>
      <c r="L15" s="35">
        <v>3</v>
      </c>
      <c r="M15" s="36">
        <v>3</v>
      </c>
      <c r="N15" s="36">
        <v>3</v>
      </c>
      <c r="O15" s="36">
        <v>3</v>
      </c>
      <c r="P15" s="37">
        <f t="shared" si="7"/>
        <v>0</v>
      </c>
      <c r="Q15" s="37">
        <v>4</v>
      </c>
      <c r="R15" s="38">
        <f t="shared" si="8"/>
        <v>3</v>
      </c>
      <c r="S15" s="38">
        <v>9</v>
      </c>
      <c r="T15" s="39">
        <f t="shared" si="9"/>
        <v>9</v>
      </c>
      <c r="U15" s="39"/>
      <c r="V15" s="40">
        <f t="shared" si="10"/>
        <v>9</v>
      </c>
      <c r="W15" s="40"/>
      <c r="X15" s="40">
        <f t="shared" si="11"/>
        <v>21</v>
      </c>
      <c r="Y15" s="40">
        <f t="shared" si="12"/>
        <v>13</v>
      </c>
      <c r="Z15" s="41">
        <f t="shared" si="13"/>
        <v>0.61904761904761907</v>
      </c>
      <c r="AA15" s="42" t="str">
        <f t="shared" si="14"/>
        <v>NO</v>
      </c>
    </row>
    <row r="16" spans="1:27" s="5" customFormat="1" ht="75" customHeight="1" x14ac:dyDescent="0.25">
      <c r="A16" s="48" t="s">
        <v>75</v>
      </c>
      <c r="B16" s="48" t="s">
        <v>86</v>
      </c>
      <c r="C16" s="48" t="s">
        <v>59</v>
      </c>
      <c r="D16" s="32"/>
      <c r="E16" s="32"/>
      <c r="F16" s="32"/>
      <c r="G16" s="34"/>
      <c r="H16" s="34">
        <v>10</v>
      </c>
      <c r="I16" s="34">
        <v>10</v>
      </c>
      <c r="J16" s="35">
        <v>10</v>
      </c>
      <c r="K16" s="35">
        <v>10</v>
      </c>
      <c r="L16" s="35">
        <v>10</v>
      </c>
      <c r="M16" s="36">
        <v>10</v>
      </c>
      <c r="N16" s="36">
        <v>10</v>
      </c>
      <c r="O16" s="36">
        <v>10</v>
      </c>
      <c r="P16" s="37">
        <f t="shared" si="7"/>
        <v>0</v>
      </c>
      <c r="Q16" s="37">
        <v>50</v>
      </c>
      <c r="R16" s="38">
        <f t="shared" si="8"/>
        <v>20</v>
      </c>
      <c r="S16" s="38">
        <v>0</v>
      </c>
      <c r="T16" s="39">
        <f t="shared" si="9"/>
        <v>30</v>
      </c>
      <c r="U16" s="39"/>
      <c r="V16" s="40">
        <f t="shared" si="10"/>
        <v>30</v>
      </c>
      <c r="W16" s="40"/>
      <c r="X16" s="40">
        <f t="shared" ref="X16:Y19" si="15">P16+R16+T16+V16</f>
        <v>80</v>
      </c>
      <c r="Y16" s="40">
        <f t="shared" si="15"/>
        <v>50</v>
      </c>
      <c r="Z16" s="41">
        <f t="shared" ref="Z16:Z18" si="16">Y16/X16</f>
        <v>0.625</v>
      </c>
      <c r="AA16" s="42" t="str">
        <f t="shared" ref="AA16:AA18" si="17">IF(Z16&gt;=90%,"SI","NO")</f>
        <v>NO</v>
      </c>
    </row>
    <row r="17" spans="1:27" s="5" customFormat="1" ht="75" customHeight="1" x14ac:dyDescent="0.25">
      <c r="A17" s="48" t="s">
        <v>76</v>
      </c>
      <c r="B17" s="48" t="s">
        <v>77</v>
      </c>
      <c r="C17" s="48" t="s">
        <v>63</v>
      </c>
      <c r="D17" s="32"/>
      <c r="E17" s="32"/>
      <c r="F17" s="32"/>
      <c r="G17" s="34"/>
      <c r="H17" s="34"/>
      <c r="I17" s="34">
        <v>15</v>
      </c>
      <c r="J17" s="35">
        <v>15</v>
      </c>
      <c r="K17" s="35">
        <v>15</v>
      </c>
      <c r="L17" s="35">
        <v>15</v>
      </c>
      <c r="M17" s="36">
        <v>10</v>
      </c>
      <c r="N17" s="36">
        <v>10</v>
      </c>
      <c r="O17" s="36">
        <v>10</v>
      </c>
      <c r="P17" s="37">
        <f t="shared" si="7"/>
        <v>0</v>
      </c>
      <c r="Q17" s="37">
        <v>0</v>
      </c>
      <c r="R17" s="38">
        <f t="shared" si="8"/>
        <v>15</v>
      </c>
      <c r="S17" s="38">
        <v>0</v>
      </c>
      <c r="T17" s="39">
        <f t="shared" si="9"/>
        <v>45</v>
      </c>
      <c r="U17" s="39"/>
      <c r="V17" s="40">
        <f t="shared" si="10"/>
        <v>30</v>
      </c>
      <c r="W17" s="40"/>
      <c r="X17" s="40">
        <f t="shared" si="15"/>
        <v>90</v>
      </c>
      <c r="Y17" s="40">
        <f t="shared" si="15"/>
        <v>0</v>
      </c>
      <c r="Z17" s="41">
        <f t="shared" si="16"/>
        <v>0</v>
      </c>
      <c r="AA17" s="42" t="str">
        <f t="shared" si="17"/>
        <v>NO</v>
      </c>
    </row>
    <row r="18" spans="1:27" s="5" customFormat="1" ht="75" customHeight="1" x14ac:dyDescent="0.25">
      <c r="A18" s="48" t="s">
        <v>60</v>
      </c>
      <c r="B18" s="48" t="s">
        <v>61</v>
      </c>
      <c r="C18" s="48" t="s">
        <v>62</v>
      </c>
      <c r="D18" s="32"/>
      <c r="E18" s="32"/>
      <c r="F18" s="32"/>
      <c r="G18" s="34"/>
      <c r="H18" s="34"/>
      <c r="I18" s="34">
        <v>1</v>
      </c>
      <c r="J18" s="35"/>
      <c r="K18" s="35"/>
      <c r="L18" s="35"/>
      <c r="M18" s="36"/>
      <c r="N18" s="36"/>
      <c r="O18" s="36"/>
      <c r="P18" s="37">
        <f t="shared" si="7"/>
        <v>0</v>
      </c>
      <c r="Q18" s="37">
        <v>0</v>
      </c>
      <c r="R18" s="38">
        <f t="shared" si="8"/>
        <v>1</v>
      </c>
      <c r="S18" s="38">
        <v>0</v>
      </c>
      <c r="T18" s="39">
        <f t="shared" si="9"/>
        <v>0</v>
      </c>
      <c r="U18" s="39"/>
      <c r="V18" s="40">
        <f t="shared" si="10"/>
        <v>0</v>
      </c>
      <c r="W18" s="40"/>
      <c r="X18" s="40">
        <f t="shared" si="15"/>
        <v>1</v>
      </c>
      <c r="Y18" s="40">
        <f t="shared" si="15"/>
        <v>0</v>
      </c>
      <c r="Z18" s="41">
        <f t="shared" si="16"/>
        <v>0</v>
      </c>
      <c r="AA18" s="42" t="str">
        <f t="shared" si="17"/>
        <v>NO</v>
      </c>
    </row>
    <row r="19" spans="1:27" s="5" customFormat="1" ht="75" customHeight="1" x14ac:dyDescent="0.25">
      <c r="A19" s="48" t="s">
        <v>87</v>
      </c>
      <c r="B19" s="48" t="s">
        <v>78</v>
      </c>
      <c r="C19" s="48" t="s">
        <v>59</v>
      </c>
      <c r="D19" s="32"/>
      <c r="E19" s="32"/>
      <c r="F19" s="32"/>
      <c r="G19" s="34"/>
      <c r="H19" s="34"/>
      <c r="I19" s="34">
        <v>15</v>
      </c>
      <c r="J19" s="35"/>
      <c r="K19" s="35">
        <v>15</v>
      </c>
      <c r="L19" s="35"/>
      <c r="M19" s="36"/>
      <c r="N19" s="36">
        <v>15</v>
      </c>
      <c r="O19" s="36"/>
      <c r="P19" s="37">
        <f>SUM(D19:F19)</f>
        <v>0</v>
      </c>
      <c r="Q19" s="37">
        <v>0</v>
      </c>
      <c r="R19" s="38">
        <f>SUM(G19:I19)</f>
        <v>15</v>
      </c>
      <c r="S19" s="38">
        <v>0</v>
      </c>
      <c r="T19" s="39">
        <f>SUM(J19:L19)</f>
        <v>15</v>
      </c>
      <c r="U19" s="39"/>
      <c r="V19" s="40">
        <f>SUM(M19:O19)</f>
        <v>15</v>
      </c>
      <c r="W19" s="40"/>
      <c r="X19" s="40">
        <f t="shared" si="15"/>
        <v>45</v>
      </c>
      <c r="Y19" s="40">
        <f t="shared" si="15"/>
        <v>0</v>
      </c>
      <c r="Z19" s="41">
        <f>Y19/X19</f>
        <v>0</v>
      </c>
      <c r="AA19" s="42" t="str">
        <f>IF(Z19&gt;=90%,"SI","NO")</f>
        <v>NO</v>
      </c>
    </row>
    <row r="20" spans="1:27" s="1" customFormat="1" ht="31.5" customHeight="1" x14ac:dyDescent="0.25">
      <c r="A20" s="74" t="s">
        <v>31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6"/>
    </row>
    <row r="21" spans="1:27" s="1" customFormat="1" ht="75.75" customHeight="1" x14ac:dyDescent="0.25">
      <c r="A21" s="30" t="s">
        <v>64</v>
      </c>
      <c r="B21" s="30" t="s">
        <v>65</v>
      </c>
      <c r="C21" s="30" t="s">
        <v>62</v>
      </c>
      <c r="D21" s="32">
        <v>1</v>
      </c>
      <c r="E21" s="32">
        <v>1</v>
      </c>
      <c r="F21" s="32">
        <v>1</v>
      </c>
      <c r="G21" s="49">
        <v>1</v>
      </c>
      <c r="H21" s="49">
        <v>1</v>
      </c>
      <c r="I21" s="49">
        <v>1</v>
      </c>
      <c r="J21" s="50">
        <v>1</v>
      </c>
      <c r="K21" s="50">
        <v>1</v>
      </c>
      <c r="L21" s="50">
        <v>1</v>
      </c>
      <c r="M21" s="51">
        <v>1</v>
      </c>
      <c r="N21" s="51">
        <v>1</v>
      </c>
      <c r="O21" s="51">
        <v>1</v>
      </c>
      <c r="P21" s="37">
        <v>3</v>
      </c>
      <c r="Q21" s="37">
        <v>3</v>
      </c>
      <c r="R21" s="38">
        <f>SUM(G21:I21)</f>
        <v>3</v>
      </c>
      <c r="S21" s="38">
        <v>3</v>
      </c>
      <c r="T21" s="39">
        <f t="shared" ref="T21:T25" si="18">SUM(J21:L21)</f>
        <v>3</v>
      </c>
      <c r="U21" s="39"/>
      <c r="V21" s="40">
        <f t="shared" ref="V21:V25" si="19">SUM(M21:O21)</f>
        <v>3</v>
      </c>
      <c r="W21" s="40"/>
      <c r="X21" s="40">
        <f>P21+R21+T21+V21</f>
        <v>12</v>
      </c>
      <c r="Y21" s="40">
        <f t="shared" ref="Y21:Y26" si="20">Q21+S21+U21+W21</f>
        <v>6</v>
      </c>
      <c r="Z21" s="41">
        <f t="shared" ref="Z21:Z26" si="21">Y21/X21</f>
        <v>0.5</v>
      </c>
      <c r="AA21" s="42" t="str">
        <f t="shared" ref="AA21:AA26" si="22">IF(Z21&gt;=90%,"SI","NO")</f>
        <v>NO</v>
      </c>
    </row>
    <row r="22" spans="1:27" s="1" customFormat="1" ht="74.25" customHeight="1" x14ac:dyDescent="0.25">
      <c r="A22" s="30" t="s">
        <v>66</v>
      </c>
      <c r="B22" s="30" t="s">
        <v>67</v>
      </c>
      <c r="C22" s="30" t="s">
        <v>62</v>
      </c>
      <c r="D22" s="32"/>
      <c r="E22" s="32"/>
      <c r="F22" s="32">
        <v>1</v>
      </c>
      <c r="G22" s="49"/>
      <c r="H22" s="49"/>
      <c r="I22" s="49">
        <v>1</v>
      </c>
      <c r="J22" s="50"/>
      <c r="K22" s="50"/>
      <c r="L22" s="50">
        <v>1</v>
      </c>
      <c r="M22" s="51"/>
      <c r="N22" s="51"/>
      <c r="O22" s="51">
        <v>1</v>
      </c>
      <c r="P22" s="37">
        <f>SUM(D22:F22)</f>
        <v>1</v>
      </c>
      <c r="Q22" s="37">
        <v>1</v>
      </c>
      <c r="R22" s="38">
        <f>SUM(G22:I22)</f>
        <v>1</v>
      </c>
      <c r="S22" s="38">
        <v>1</v>
      </c>
      <c r="T22" s="39">
        <f t="shared" si="18"/>
        <v>1</v>
      </c>
      <c r="U22" s="39"/>
      <c r="V22" s="40">
        <f t="shared" si="19"/>
        <v>1</v>
      </c>
      <c r="W22" s="40"/>
      <c r="X22" s="40">
        <f>P22+R22+T22+V22</f>
        <v>4</v>
      </c>
      <c r="Y22" s="40">
        <f t="shared" si="20"/>
        <v>2</v>
      </c>
      <c r="Z22" s="41">
        <f t="shared" si="21"/>
        <v>0.5</v>
      </c>
      <c r="AA22" s="42" t="str">
        <f t="shared" si="22"/>
        <v>NO</v>
      </c>
    </row>
    <row r="23" spans="1:27" s="1" customFormat="1" ht="74.25" customHeight="1" x14ac:dyDescent="0.25">
      <c r="A23" s="30" t="s">
        <v>79</v>
      </c>
      <c r="B23" s="30" t="s">
        <v>80</v>
      </c>
      <c r="C23" s="30" t="s">
        <v>62</v>
      </c>
      <c r="D23" s="32"/>
      <c r="E23" s="32">
        <v>1</v>
      </c>
      <c r="F23" s="32"/>
      <c r="G23" s="49"/>
      <c r="H23" s="49"/>
      <c r="I23" s="49">
        <v>1</v>
      </c>
      <c r="J23" s="50"/>
      <c r="K23" s="50"/>
      <c r="L23" s="50"/>
      <c r="M23" s="51"/>
      <c r="N23" s="51"/>
      <c r="O23" s="51"/>
      <c r="P23" s="37">
        <f t="shared" ref="P23:P25" si="23">SUM(D23:F23)</f>
        <v>1</v>
      </c>
      <c r="Q23" s="37">
        <v>1</v>
      </c>
      <c r="R23" s="38">
        <f>SUM(G23:I23)</f>
        <v>1</v>
      </c>
      <c r="S23" s="38">
        <v>0</v>
      </c>
      <c r="T23" s="39">
        <f t="shared" si="18"/>
        <v>0</v>
      </c>
      <c r="U23" s="39"/>
      <c r="V23" s="40">
        <f t="shared" si="19"/>
        <v>0</v>
      </c>
      <c r="W23" s="40"/>
      <c r="X23" s="40">
        <f t="shared" ref="X23:X26" si="24">P23+R23+T23+V23</f>
        <v>2</v>
      </c>
      <c r="Y23" s="40">
        <f t="shared" si="20"/>
        <v>1</v>
      </c>
      <c r="Z23" s="41">
        <f t="shared" si="21"/>
        <v>0.5</v>
      </c>
      <c r="AA23" s="42" t="str">
        <f t="shared" si="22"/>
        <v>NO</v>
      </c>
    </row>
    <row r="24" spans="1:27" s="1" customFormat="1" ht="74.25" customHeight="1" x14ac:dyDescent="0.25">
      <c r="A24" s="30" t="s">
        <v>82</v>
      </c>
      <c r="B24" s="30" t="s">
        <v>83</v>
      </c>
      <c r="C24" s="30" t="s">
        <v>84</v>
      </c>
      <c r="D24" s="32"/>
      <c r="E24" s="32"/>
      <c r="F24" s="32">
        <v>1</v>
      </c>
      <c r="G24" s="49"/>
      <c r="H24" s="49"/>
      <c r="I24" s="49">
        <v>1</v>
      </c>
      <c r="J24" s="50"/>
      <c r="K24" s="50"/>
      <c r="L24" s="50">
        <v>1</v>
      </c>
      <c r="M24" s="51"/>
      <c r="N24" s="51"/>
      <c r="O24" s="51">
        <v>1</v>
      </c>
      <c r="P24" s="37">
        <f t="shared" si="23"/>
        <v>1</v>
      </c>
      <c r="Q24" s="37">
        <v>1</v>
      </c>
      <c r="R24" s="38">
        <f>SUM(G24:I24)</f>
        <v>1</v>
      </c>
      <c r="S24" s="38">
        <v>1</v>
      </c>
      <c r="T24" s="39">
        <f t="shared" si="18"/>
        <v>1</v>
      </c>
      <c r="U24" s="39"/>
      <c r="V24" s="40"/>
      <c r="W24" s="40"/>
      <c r="X24" s="40"/>
      <c r="Y24" s="40">
        <f t="shared" si="20"/>
        <v>2</v>
      </c>
      <c r="Z24" s="41"/>
      <c r="AA24" s="42"/>
    </row>
    <row r="25" spans="1:27" s="1" customFormat="1" ht="75" customHeight="1" x14ac:dyDescent="0.25">
      <c r="A25" s="43" t="s">
        <v>68</v>
      </c>
      <c r="B25" s="43" t="s">
        <v>81</v>
      </c>
      <c r="C25" s="43" t="s">
        <v>62</v>
      </c>
      <c r="D25" s="52"/>
      <c r="E25" s="52"/>
      <c r="F25" s="52"/>
      <c r="G25" s="53"/>
      <c r="H25" s="53"/>
      <c r="I25" s="53"/>
      <c r="J25" s="54"/>
      <c r="K25" s="54"/>
      <c r="L25" s="54">
        <v>1</v>
      </c>
      <c r="M25" s="55"/>
      <c r="N25" s="55"/>
      <c r="O25" s="55"/>
      <c r="P25" s="37">
        <f t="shared" si="23"/>
        <v>0</v>
      </c>
      <c r="Q25" s="37">
        <v>0</v>
      </c>
      <c r="R25" s="38">
        <f t="shared" ref="R25" si="25">SUM(G25:I25)</f>
        <v>0</v>
      </c>
      <c r="S25" s="38">
        <v>0</v>
      </c>
      <c r="T25" s="39">
        <f t="shared" si="18"/>
        <v>1</v>
      </c>
      <c r="U25" s="39"/>
      <c r="V25" s="40">
        <f t="shared" si="19"/>
        <v>0</v>
      </c>
      <c r="W25" s="40"/>
      <c r="X25" s="40">
        <f t="shared" si="24"/>
        <v>1</v>
      </c>
      <c r="Y25" s="40">
        <f t="shared" si="20"/>
        <v>0</v>
      </c>
      <c r="Z25" s="41">
        <f t="shared" si="21"/>
        <v>0</v>
      </c>
      <c r="AA25" s="42" t="str">
        <f t="shared" si="22"/>
        <v>NO</v>
      </c>
    </row>
    <row r="26" spans="1:27" s="1" customFormat="1" ht="15.75" hidden="1" x14ac:dyDescent="0.25">
      <c r="A26" s="56" t="s">
        <v>32</v>
      </c>
      <c r="B26" s="57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>
        <f t="shared" ref="P26:W26" si="26">SUM(P11:P25)</f>
        <v>7</v>
      </c>
      <c r="Q26" s="58">
        <f t="shared" si="26"/>
        <v>111</v>
      </c>
      <c r="R26" s="58">
        <f t="shared" si="26"/>
        <v>80</v>
      </c>
      <c r="S26" s="58">
        <f t="shared" si="26"/>
        <v>14</v>
      </c>
      <c r="T26" s="58">
        <f t="shared" si="26"/>
        <v>165</v>
      </c>
      <c r="U26" s="59">
        <f t="shared" si="26"/>
        <v>0</v>
      </c>
      <c r="V26" s="58">
        <f t="shared" si="26"/>
        <v>148</v>
      </c>
      <c r="W26" s="58">
        <f t="shared" si="26"/>
        <v>0</v>
      </c>
      <c r="X26" s="58">
        <f t="shared" si="24"/>
        <v>400</v>
      </c>
      <c r="Y26" s="60">
        <f t="shared" si="20"/>
        <v>125</v>
      </c>
      <c r="Z26" s="61">
        <f t="shared" si="21"/>
        <v>0.3125</v>
      </c>
      <c r="AA26" s="62" t="str">
        <f t="shared" si="22"/>
        <v>NO</v>
      </c>
    </row>
    <row r="27" spans="1:27" s="1" customFormat="1" ht="13.5" hidden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23"/>
      <c r="V27" s="6"/>
      <c r="W27" s="8"/>
      <c r="X27" s="8"/>
      <c r="Y27" s="9"/>
      <c r="Z27" s="9"/>
      <c r="AA27" s="7"/>
    </row>
    <row r="28" spans="1:27" s="1" customFormat="1" ht="22.5" hidden="1" customHeight="1" x14ac:dyDescent="0.3">
      <c r="A28" s="14"/>
      <c r="B28" s="11" t="s">
        <v>35</v>
      </c>
      <c r="C28" s="14"/>
      <c r="D28" s="14"/>
      <c r="E28" s="14"/>
      <c r="F28" s="14"/>
      <c r="G28" s="14"/>
      <c r="H28" s="65" t="s">
        <v>36</v>
      </c>
      <c r="I28" s="65"/>
      <c r="J28" s="65"/>
      <c r="K28" s="65"/>
      <c r="L28" s="65"/>
      <c r="M28" s="14"/>
      <c r="N28" s="14"/>
      <c r="O28" s="14"/>
      <c r="P28" s="15"/>
      <c r="Q28" s="15"/>
      <c r="R28" s="65" t="s">
        <v>38</v>
      </c>
      <c r="S28" s="65"/>
      <c r="T28" s="65"/>
      <c r="U28" s="24"/>
      <c r="V28" s="11"/>
      <c r="W28" s="14"/>
      <c r="X28" s="15" t="s">
        <v>41</v>
      </c>
      <c r="Y28" s="14"/>
      <c r="Z28" s="16"/>
      <c r="AA28" s="7"/>
    </row>
    <row r="29" spans="1:27" s="1" customFormat="1" ht="16.5" hidden="1" x14ac:dyDescent="0.3">
      <c r="A29" s="14"/>
      <c r="B29" s="14"/>
      <c r="C29" s="14"/>
      <c r="D29" s="14"/>
      <c r="E29" s="14"/>
      <c r="F29" s="14"/>
      <c r="G29" s="64"/>
      <c r="H29" s="64"/>
      <c r="I29" s="64"/>
      <c r="J29" s="64"/>
      <c r="K29" s="64"/>
      <c r="L29" s="64"/>
      <c r="M29" s="64"/>
      <c r="N29" s="14"/>
      <c r="O29" s="14"/>
      <c r="P29" s="15"/>
      <c r="Q29" s="15"/>
      <c r="R29" s="15"/>
      <c r="S29" s="15"/>
      <c r="T29" s="15"/>
      <c r="U29" s="25"/>
      <c r="V29" s="15"/>
      <c r="W29" s="14"/>
      <c r="X29" s="14"/>
      <c r="Y29" s="14"/>
      <c r="Z29" s="16"/>
      <c r="AA29" s="7"/>
    </row>
    <row r="30" spans="1:27" s="1" customFormat="1" ht="56.25" customHeight="1" x14ac:dyDescent="0.25">
      <c r="A30" s="12" t="s">
        <v>32</v>
      </c>
      <c r="B30" s="13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>
        <f t="shared" ref="P30:X30" si="27">SUM(P21:P25,P13:P19,P11:P11)</f>
        <v>7</v>
      </c>
      <c r="Q30" s="10">
        <f t="shared" si="27"/>
        <v>111</v>
      </c>
      <c r="R30" s="10">
        <f t="shared" si="27"/>
        <v>80</v>
      </c>
      <c r="S30" s="10">
        <f t="shared" si="27"/>
        <v>14</v>
      </c>
      <c r="T30" s="10">
        <f t="shared" si="27"/>
        <v>165</v>
      </c>
      <c r="U30" s="10">
        <f t="shared" si="27"/>
        <v>0</v>
      </c>
      <c r="V30" s="10">
        <f t="shared" si="27"/>
        <v>148</v>
      </c>
      <c r="W30" s="10">
        <f t="shared" si="27"/>
        <v>0</v>
      </c>
      <c r="X30" s="10">
        <f t="shared" si="27"/>
        <v>397</v>
      </c>
      <c r="Y30" s="10">
        <f>Q30+S30+U30+W30</f>
        <v>125</v>
      </c>
      <c r="Z30" s="18">
        <f>Y30/X30</f>
        <v>0.31486146095717882</v>
      </c>
      <c r="AA30" s="19" t="str">
        <f>IF(Z30&gt;=90%,"SI","NO")</f>
        <v>NO</v>
      </c>
    </row>
    <row r="31" spans="1:27" s="1" customFormat="1" ht="24.75" customHeight="1" x14ac:dyDescent="0.3">
      <c r="A31" s="14"/>
      <c r="Z31" s="14"/>
      <c r="AA31" s="7"/>
    </row>
    <row r="32" spans="1:27" s="1" customFormat="1" ht="24.75" customHeight="1" x14ac:dyDescent="0.3">
      <c r="A32" s="14"/>
      <c r="B32" s="11" t="s">
        <v>35</v>
      </c>
      <c r="C32" s="14"/>
      <c r="D32" s="14"/>
      <c r="E32" s="14"/>
      <c r="F32" s="14"/>
      <c r="G32" s="65" t="s">
        <v>36</v>
      </c>
      <c r="H32" s="65"/>
      <c r="I32" s="65"/>
      <c r="J32" s="65"/>
      <c r="K32" s="65"/>
      <c r="L32" s="65"/>
      <c r="M32" s="65"/>
      <c r="N32" s="14"/>
      <c r="O32" s="14"/>
      <c r="P32" s="15"/>
      <c r="Q32" s="15"/>
      <c r="R32" s="65" t="s">
        <v>38</v>
      </c>
      <c r="S32" s="65"/>
      <c r="T32" s="65"/>
      <c r="U32" s="25"/>
      <c r="V32" s="15"/>
      <c r="W32" s="65" t="s">
        <v>41</v>
      </c>
      <c r="X32" s="65"/>
      <c r="Y32" s="65"/>
      <c r="Z32" s="14"/>
      <c r="AA32" s="7"/>
    </row>
    <row r="33" spans="1:26" ht="26.25" customHeight="1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5"/>
      <c r="Q33" s="15"/>
      <c r="R33" s="15"/>
      <c r="S33" s="15"/>
      <c r="T33" s="20"/>
      <c r="U33" s="25"/>
      <c r="V33" s="15"/>
      <c r="W33" s="15"/>
      <c r="X33" s="15"/>
      <c r="Y33" s="17"/>
      <c r="Z33" s="17"/>
    </row>
    <row r="34" spans="1:26" ht="16.5" x14ac:dyDescent="0.3">
      <c r="A34" s="14"/>
      <c r="B34" s="16" t="s">
        <v>45</v>
      </c>
      <c r="C34" s="14"/>
      <c r="D34" s="14"/>
      <c r="E34" s="14"/>
      <c r="F34" s="14"/>
      <c r="G34" s="64" t="s">
        <v>33</v>
      </c>
      <c r="H34" s="64"/>
      <c r="I34" s="64"/>
      <c r="J34" s="64"/>
      <c r="K34" s="64"/>
      <c r="L34" s="64"/>
      <c r="M34" s="64"/>
      <c r="N34" s="64"/>
      <c r="O34" s="14"/>
      <c r="P34" s="15"/>
      <c r="Q34" s="15"/>
      <c r="R34" s="65" t="s">
        <v>44</v>
      </c>
      <c r="S34" s="65"/>
      <c r="T34" s="65"/>
      <c r="U34" s="25"/>
      <c r="V34" s="15"/>
      <c r="W34" s="15"/>
      <c r="X34" s="11" t="s">
        <v>37</v>
      </c>
      <c r="Y34" s="16"/>
      <c r="Z34" s="17"/>
    </row>
    <row r="35" spans="1:26" ht="16.5" x14ac:dyDescent="0.3">
      <c r="A35" s="14"/>
      <c r="B35" s="16" t="s">
        <v>71</v>
      </c>
      <c r="C35" s="14"/>
      <c r="D35" s="14"/>
      <c r="E35" s="14"/>
      <c r="F35" s="64" t="s">
        <v>43</v>
      </c>
      <c r="G35" s="64"/>
      <c r="H35" s="64"/>
      <c r="I35" s="64"/>
      <c r="J35" s="64"/>
      <c r="K35" s="64"/>
      <c r="L35" s="64"/>
      <c r="M35" s="64"/>
      <c r="N35" s="64"/>
      <c r="O35" s="14"/>
      <c r="P35" s="15"/>
      <c r="Q35" s="64" t="s">
        <v>39</v>
      </c>
      <c r="R35" s="64"/>
      <c r="S35" s="64"/>
      <c r="T35" s="64"/>
      <c r="U35" s="64"/>
      <c r="V35" s="15"/>
      <c r="W35" s="14" t="s">
        <v>40</v>
      </c>
      <c r="X35" s="14"/>
      <c r="Y35" s="16"/>
      <c r="Z35" s="17"/>
    </row>
    <row r="36" spans="1:26" ht="31.5" customHeight="1" x14ac:dyDescent="0.3">
      <c r="A36" s="14"/>
      <c r="B36" s="16" t="s">
        <v>49</v>
      </c>
      <c r="C36" s="14"/>
      <c r="D36" s="14"/>
      <c r="E36" s="64" t="s">
        <v>47</v>
      </c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15"/>
      <c r="Q36" s="64" t="s">
        <v>48</v>
      </c>
      <c r="R36" s="64"/>
      <c r="S36" s="64"/>
      <c r="T36" s="64"/>
      <c r="U36" s="64"/>
      <c r="V36" s="15"/>
      <c r="W36" s="64" t="s">
        <v>50</v>
      </c>
      <c r="X36" s="64"/>
      <c r="Y36" s="64"/>
      <c r="Z36" s="17"/>
    </row>
    <row r="37" spans="1:26" ht="16.5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5"/>
      <c r="Q37" s="15"/>
      <c r="R37" s="15"/>
      <c r="S37" s="15"/>
      <c r="T37" s="15"/>
      <c r="U37" s="25"/>
      <c r="V37" s="15"/>
      <c r="W37" s="17"/>
      <c r="X37" s="17"/>
      <c r="Y37" s="17"/>
      <c r="Z37" s="17"/>
    </row>
  </sheetData>
  <mergeCells count="37">
    <mergeCell ref="W36:Y36"/>
    <mergeCell ref="A3:AA3"/>
    <mergeCell ref="W32:Y32"/>
    <mergeCell ref="H28:L28"/>
    <mergeCell ref="R28:T28"/>
    <mergeCell ref="A20:AA20"/>
    <mergeCell ref="A12:AA12"/>
    <mergeCell ref="R8:S8"/>
    <mergeCell ref="T8:U8"/>
    <mergeCell ref="V8:W8"/>
    <mergeCell ref="X8:X9"/>
    <mergeCell ref="A10:AA10"/>
    <mergeCell ref="R34:T34"/>
    <mergeCell ref="G29:M29"/>
    <mergeCell ref="G34:N34"/>
    <mergeCell ref="Q35:U35"/>
    <mergeCell ref="A1:AA1"/>
    <mergeCell ref="A2:AA2"/>
    <mergeCell ref="A4:B4"/>
    <mergeCell ref="Y8:Y9"/>
    <mergeCell ref="Z8:Z9"/>
    <mergeCell ref="AA8:AA9"/>
    <mergeCell ref="A7:A8"/>
    <mergeCell ref="B7:B8"/>
    <mergeCell ref="C7:C8"/>
    <mergeCell ref="P8:Q8"/>
    <mergeCell ref="P7:W7"/>
    <mergeCell ref="X7:AA7"/>
    <mergeCell ref="D7:O7"/>
    <mergeCell ref="A9:O9"/>
    <mergeCell ref="C4:P4"/>
    <mergeCell ref="C5:Q5"/>
    <mergeCell ref="F35:N35"/>
    <mergeCell ref="G32:M32"/>
    <mergeCell ref="R32:T32"/>
    <mergeCell ref="E36:O36"/>
    <mergeCell ref="Q36:U36"/>
  </mergeCells>
  <phoneticPr fontId="20" type="noConversion"/>
  <pageMargins left="0.32473958333333336" right="0.23622047244094491" top="0.29114583333333333" bottom="3.937007874015748E-2" header="0.31496062992125984" footer="0.31496062992125984"/>
  <pageSetup scale="42" orientation="landscape" horizontalDpi="360" verticalDpi="360" r:id="rId1"/>
  <rowBreaks count="1" manualBreakCount="1">
    <brk id="30" max="2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POA 2024</vt:lpstr>
      <vt:lpstr>'POA 2024'!Área_de_impresión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Carrillo</dc:creator>
  <cp:lastModifiedBy>Antonio Gómez</cp:lastModifiedBy>
  <cp:lastPrinted>2024-08-06T18:07:36Z</cp:lastPrinted>
  <dcterms:created xsi:type="dcterms:W3CDTF">2019-11-05T19:27:23Z</dcterms:created>
  <dcterms:modified xsi:type="dcterms:W3CDTF">2024-08-06T18:07:56Z</dcterms:modified>
</cp:coreProperties>
</file>