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PLANEACION-MUNICIPAL\Documents\2024 PLANEACIÓN MUNICIPAL\PROGRAMAS OPERATIVOS ANUALES 2024\2do trimestre\"/>
    </mc:Choice>
  </mc:AlternateContent>
  <xr:revisionPtr revIDLastSave="0" documentId="13_ncr:1_{ACC55847-F66A-4502-968C-91E85C0E0CF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OA 2024" sheetId="1" r:id="rId1"/>
    <sheet name="ESTRUCTURA PROGRAMATICA 2023" sheetId="4" state="hidden" r:id="rId2"/>
  </sheets>
  <definedNames>
    <definedName name="_xlnm.Print_Area" localSheetId="0">'POA 2024'!$A$1:$AA$59</definedName>
    <definedName name="_xlnm.Print_Titles" localSheetId="0">'POA 2024'!$1:$9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5" i="1" l="1"/>
  <c r="Y18" i="1" l="1"/>
  <c r="Y13" i="1" l="1"/>
  <c r="Y30" i="1" l="1"/>
  <c r="V30" i="1"/>
  <c r="T30" i="1"/>
  <c r="R30" i="1"/>
  <c r="P30" i="1"/>
  <c r="X30" i="1" l="1"/>
  <c r="Z30" i="1" s="1"/>
  <c r="AA30" i="1" s="1"/>
  <c r="V49" i="1"/>
  <c r="T49" i="1"/>
  <c r="R49" i="1"/>
  <c r="P49" i="1"/>
  <c r="X49" i="1" s="1"/>
  <c r="Y49" i="1"/>
  <c r="V35" i="1"/>
  <c r="T35" i="1"/>
  <c r="P35" i="1"/>
  <c r="Y35" i="1"/>
  <c r="V17" i="1"/>
  <c r="V18" i="1"/>
  <c r="T17" i="1"/>
  <c r="T18" i="1"/>
  <c r="R17" i="1"/>
  <c r="R18" i="1"/>
  <c r="P18" i="1"/>
  <c r="P17" i="1"/>
  <c r="Y17" i="1"/>
  <c r="V12" i="1"/>
  <c r="V13" i="1"/>
  <c r="T12" i="1"/>
  <c r="T13" i="1"/>
  <c r="R12" i="1"/>
  <c r="R13" i="1"/>
  <c r="P12" i="1"/>
  <c r="X12" i="1" s="1"/>
  <c r="P13" i="1"/>
  <c r="X13" i="1" s="1"/>
  <c r="Z13" i="1" s="1"/>
  <c r="AA13" i="1" s="1"/>
  <c r="Y12" i="1"/>
  <c r="X35" i="1" l="1"/>
  <c r="Z35" i="1" s="1"/>
  <c r="AA35" i="1" s="1"/>
  <c r="Z12" i="1"/>
  <c r="AA12" i="1" s="1"/>
  <c r="Z49" i="1"/>
  <c r="X18" i="1"/>
  <c r="Z18" i="1" s="1"/>
  <c r="AA18" i="1" s="1"/>
  <c r="X17" i="1"/>
  <c r="Z17" i="1" s="1"/>
  <c r="AA17" i="1" s="1"/>
  <c r="Y36" i="1" l="1"/>
  <c r="V36" i="1"/>
  <c r="T36" i="1"/>
  <c r="R36" i="1"/>
  <c r="P36" i="1"/>
  <c r="X36" i="1" l="1"/>
  <c r="Z36" i="1" s="1"/>
  <c r="AA36" i="1" s="1"/>
  <c r="P50" i="1"/>
  <c r="P48" i="1"/>
  <c r="P47" i="1"/>
  <c r="P46" i="1"/>
  <c r="P45" i="1"/>
  <c r="P44" i="1"/>
  <c r="P43" i="1"/>
  <c r="P42" i="1"/>
  <c r="P41" i="1"/>
  <c r="P40" i="1"/>
  <c r="P37" i="1" l="1"/>
  <c r="T37" i="1"/>
  <c r="V37" i="1"/>
  <c r="Y37" i="1"/>
  <c r="X37" i="1" l="1"/>
  <c r="Z37" i="1" s="1"/>
  <c r="AA37" i="1" s="1"/>
  <c r="P19" i="1" l="1"/>
  <c r="R19" i="1"/>
  <c r="T19" i="1"/>
  <c r="V19" i="1"/>
  <c r="Y19" i="1"/>
  <c r="P20" i="1"/>
  <c r="R20" i="1"/>
  <c r="T20" i="1"/>
  <c r="V20" i="1"/>
  <c r="Y20" i="1"/>
  <c r="P28" i="1"/>
  <c r="R28" i="1"/>
  <c r="T28" i="1"/>
  <c r="V28" i="1"/>
  <c r="Y28" i="1"/>
  <c r="X28" i="1" l="1"/>
  <c r="Z28" i="1" s="1"/>
  <c r="AA28" i="1" s="1"/>
  <c r="X20" i="1"/>
  <c r="Z20" i="1" s="1"/>
  <c r="AA20" i="1" s="1"/>
  <c r="X19" i="1"/>
  <c r="Z19" i="1" s="1"/>
  <c r="AA19" i="1" s="1"/>
  <c r="K22" i="4" l="1"/>
  <c r="R43" i="1" l="1"/>
  <c r="T43" i="1"/>
  <c r="V43" i="1"/>
  <c r="Y43" i="1"/>
  <c r="R44" i="1"/>
  <c r="T44" i="1"/>
  <c r="V44" i="1"/>
  <c r="Y44" i="1"/>
  <c r="R45" i="1"/>
  <c r="T45" i="1"/>
  <c r="V45" i="1"/>
  <c r="Y45" i="1"/>
  <c r="R46" i="1"/>
  <c r="T46" i="1"/>
  <c r="V46" i="1"/>
  <c r="Y46" i="1"/>
  <c r="R47" i="1"/>
  <c r="T47" i="1"/>
  <c r="V47" i="1"/>
  <c r="Y47" i="1"/>
  <c r="R48" i="1"/>
  <c r="T48" i="1"/>
  <c r="V48" i="1"/>
  <c r="Y48" i="1"/>
  <c r="R50" i="1"/>
  <c r="T50" i="1"/>
  <c r="V50" i="1"/>
  <c r="Y50" i="1"/>
  <c r="T32" i="1"/>
  <c r="V32" i="1"/>
  <c r="Y32" i="1"/>
  <c r="T33" i="1"/>
  <c r="V33" i="1"/>
  <c r="Y33" i="1"/>
  <c r="T34" i="1"/>
  <c r="V34" i="1"/>
  <c r="Y34" i="1"/>
  <c r="R32" i="1"/>
  <c r="R33" i="1"/>
  <c r="R34" i="1"/>
  <c r="P32" i="1"/>
  <c r="P33" i="1"/>
  <c r="P34" i="1"/>
  <c r="Y41" i="1"/>
  <c r="Y42" i="1"/>
  <c r="V41" i="1"/>
  <c r="V42" i="1"/>
  <c r="T41" i="1"/>
  <c r="T42" i="1"/>
  <c r="R41" i="1"/>
  <c r="R42" i="1"/>
  <c r="Y26" i="1"/>
  <c r="Y27" i="1"/>
  <c r="Y29" i="1"/>
  <c r="Y31" i="1"/>
  <c r="V26" i="1"/>
  <c r="V27" i="1"/>
  <c r="V29" i="1"/>
  <c r="V31" i="1"/>
  <c r="T26" i="1"/>
  <c r="T27" i="1"/>
  <c r="T29" i="1"/>
  <c r="T31" i="1"/>
  <c r="R27" i="1"/>
  <c r="R29" i="1"/>
  <c r="R31" i="1"/>
  <c r="R26" i="1"/>
  <c r="P26" i="1"/>
  <c r="P27" i="1"/>
  <c r="P29" i="1"/>
  <c r="P31" i="1"/>
  <c r="X43" i="1" l="1"/>
  <c r="Z43" i="1" s="1"/>
  <c r="AA43" i="1" s="1"/>
  <c r="X50" i="1"/>
  <c r="Z50" i="1" s="1"/>
  <c r="AA50" i="1" s="1"/>
  <c r="X45" i="1"/>
  <c r="Z45" i="1" s="1"/>
  <c r="AA45" i="1" s="1"/>
  <c r="X47" i="1"/>
  <c r="Z47" i="1" s="1"/>
  <c r="AA47" i="1" s="1"/>
  <c r="X44" i="1"/>
  <c r="Z44" i="1" s="1"/>
  <c r="AA44" i="1" s="1"/>
  <c r="X48" i="1"/>
  <c r="Z48" i="1" s="1"/>
  <c r="AA48" i="1" s="1"/>
  <c r="X46" i="1"/>
  <c r="Z46" i="1" s="1"/>
  <c r="AA46" i="1" s="1"/>
  <c r="X41" i="1"/>
  <c r="Z41" i="1" s="1"/>
  <c r="AA41" i="1" s="1"/>
  <c r="X33" i="1"/>
  <c r="Z33" i="1" s="1"/>
  <c r="AA33" i="1" s="1"/>
  <c r="X42" i="1"/>
  <c r="Z42" i="1" s="1"/>
  <c r="AA42" i="1" s="1"/>
  <c r="X34" i="1"/>
  <c r="Z34" i="1" s="1"/>
  <c r="AA34" i="1" s="1"/>
  <c r="X32" i="1"/>
  <c r="Z32" i="1" s="1"/>
  <c r="AA32" i="1" s="1"/>
  <c r="X27" i="1"/>
  <c r="Z27" i="1" s="1"/>
  <c r="AA27" i="1" s="1"/>
  <c r="X29" i="1"/>
  <c r="Z29" i="1" s="1"/>
  <c r="AA29" i="1" s="1"/>
  <c r="X31" i="1"/>
  <c r="Z31" i="1" s="1"/>
  <c r="AA31" i="1" s="1"/>
  <c r="X26" i="1"/>
  <c r="Z26" i="1" s="1"/>
  <c r="AA26" i="1" s="1"/>
  <c r="W51" i="1" l="1"/>
  <c r="U51" i="1"/>
  <c r="S51" i="1"/>
  <c r="Q51" i="1"/>
  <c r="R40" i="1"/>
  <c r="T40" i="1"/>
  <c r="V40" i="1"/>
  <c r="Y40" i="1"/>
  <c r="Y39" i="1"/>
  <c r="V39" i="1"/>
  <c r="T39" i="1"/>
  <c r="R39" i="1"/>
  <c r="P39" i="1"/>
  <c r="P16" i="1"/>
  <c r="R16" i="1"/>
  <c r="T16" i="1"/>
  <c r="V16" i="1"/>
  <c r="Y16" i="1"/>
  <c r="P21" i="1"/>
  <c r="R21" i="1"/>
  <c r="T21" i="1"/>
  <c r="V21" i="1"/>
  <c r="Y21" i="1"/>
  <c r="P22" i="1"/>
  <c r="R22" i="1"/>
  <c r="T22" i="1"/>
  <c r="V22" i="1"/>
  <c r="Y22" i="1"/>
  <c r="P23" i="1"/>
  <c r="R23" i="1"/>
  <c r="T23" i="1"/>
  <c r="V23" i="1"/>
  <c r="Y23" i="1"/>
  <c r="P24" i="1"/>
  <c r="R24" i="1"/>
  <c r="T24" i="1"/>
  <c r="V24" i="1"/>
  <c r="Y24" i="1"/>
  <c r="P25" i="1"/>
  <c r="R25" i="1"/>
  <c r="T25" i="1"/>
  <c r="Y25" i="1"/>
  <c r="Y15" i="1"/>
  <c r="V15" i="1"/>
  <c r="T15" i="1"/>
  <c r="R15" i="1"/>
  <c r="P15" i="1"/>
  <c r="Y11" i="1"/>
  <c r="V11" i="1"/>
  <c r="T11" i="1"/>
  <c r="R11" i="1"/>
  <c r="P11" i="1"/>
  <c r="Y51" i="1" l="1"/>
  <c r="P51" i="1"/>
  <c r="T51" i="1"/>
  <c r="V51" i="1"/>
  <c r="R51" i="1"/>
  <c r="X40" i="1"/>
  <c r="Z40" i="1" s="1"/>
  <c r="AA40" i="1" s="1"/>
  <c r="X15" i="1"/>
  <c r="Z15" i="1" s="1"/>
  <c r="AA15" i="1" s="1"/>
  <c r="X39" i="1"/>
  <c r="Z39" i="1" s="1"/>
  <c r="AA39" i="1" s="1"/>
  <c r="X24" i="1"/>
  <c r="Z24" i="1" s="1"/>
  <c r="AA24" i="1" s="1"/>
  <c r="X22" i="1"/>
  <c r="Z22" i="1" s="1"/>
  <c r="AA22" i="1" s="1"/>
  <c r="X16" i="1"/>
  <c r="Z16" i="1" s="1"/>
  <c r="AA16" i="1" s="1"/>
  <c r="X25" i="1"/>
  <c r="Z25" i="1" s="1"/>
  <c r="AA25" i="1" s="1"/>
  <c r="X23" i="1"/>
  <c r="Z23" i="1" s="1"/>
  <c r="AA23" i="1" s="1"/>
  <c r="X21" i="1"/>
  <c r="Z21" i="1" s="1"/>
  <c r="AA21" i="1" s="1"/>
  <c r="X11" i="1"/>
  <c r="Z11" i="1" s="1"/>
  <c r="AA11" i="1" s="1"/>
  <c r="X51" i="1" l="1"/>
  <c r="Z51" i="1" l="1"/>
  <c r="AA51" i="1" s="1"/>
</calcChain>
</file>

<file path=xl/sharedStrings.xml><?xml version="1.0" encoding="utf-8"?>
<sst xmlns="http://schemas.openxmlformats.org/spreadsheetml/2006/main" count="283" uniqueCount="218">
  <si>
    <t>MUNICIPIO DE SANTIAGO DE ANAYA, HIDALGO</t>
  </si>
  <si>
    <t xml:space="preserve">UNIDAD ADMINISTRATIVA: </t>
  </si>
  <si>
    <t>AREA:</t>
  </si>
  <si>
    <t>NOMBRE DE LA ACTIVIDAD</t>
  </si>
  <si>
    <t>OBJETIVO DE LA ACTIVIDAD</t>
  </si>
  <si>
    <t xml:space="preserve">UNIDAD DE MEDIDA </t>
  </si>
  <si>
    <t>PROGRAMACION DE ACTIVIDADES POR MES</t>
  </si>
  <si>
    <t>OBJETIVOS Y METAS POR TRIMESTRE</t>
  </si>
  <si>
    <t>AVANCE PROGRAMÁTICO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</si>
  <si>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</si>
  <si>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</si>
  <si>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</si>
  <si>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</si>
  <si>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</si>
  <si>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</si>
  <si>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</si>
  <si>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</si>
  <si>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</si>
  <si>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</si>
  <si>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</si>
  <si>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</si>
  <si>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1ER TRIMESTRE</t>
  </si>
  <si>
    <t>2DO TRIMESTRE</t>
  </si>
  <si>
    <t xml:space="preserve"> 3ER TRIMESTRE</t>
  </si>
  <si>
    <t xml:space="preserve"> 4TO TRIMESTRE</t>
  </si>
  <si>
    <t>OBJETIVOS PROGRAMADOS EN EL PERIODO FISCAL</t>
  </si>
  <si>
    <t xml:space="preserve">AVANCE META REALIZADA </t>
  </si>
  <si>
    <t>AVANCE PORCENTUAL PARA LOGRO DE OBJETIVO</t>
  </si>
  <si>
    <t>OBJETIVOS ALCANZADOS</t>
  </si>
  <si>
    <t>1. P L A N E A C I Ó N</t>
  </si>
  <si>
    <t>OBJETIVO PROGRAMADO</t>
  </si>
  <si>
    <t>META REALIZADA</t>
  </si>
  <si>
    <t>2. O P E R A C I Ó N</t>
  </si>
  <si>
    <t>3. S U P E R V I S I Ó N   Y    S E G U I M I E N T O</t>
  </si>
  <si>
    <t>T O T A L</t>
  </si>
  <si>
    <t>_______________________________________</t>
  </si>
  <si>
    <t>PROGRAMACION DEL PRESUPUESTO POR UNIDAD ADMINISTRATIVA</t>
  </si>
  <si>
    <t>NOMBRE DE UNIDAD ADMINISTRATIVA:</t>
  </si>
  <si>
    <t>OBJETIVOS ESPECIFICOS DEL PROGRAMA</t>
  </si>
  <si>
    <t>LINEAS DE ACCION</t>
  </si>
  <si>
    <t>CARACTERISTICAS DEL 
PROGRAMA</t>
  </si>
  <si>
    <t>OBJETIVO GENERAL</t>
  </si>
  <si>
    <t>ESTRATEGIAS</t>
  </si>
  <si>
    <t>EFECTO GENERADO EN LA POBLACION</t>
  </si>
  <si>
    <t>PORCENTAJE DE OBJETIVO PROGRAMADO, AUMENTO O REDUCCION DEL OBJETIVO ESPECIFICO</t>
  </si>
  <si>
    <t>¿NECESITA ALGUN TIPO DE RECURSO PARA REALIZAR ESTA ACTIVIDAD?</t>
  </si>
  <si>
    <t>CANTIDAD</t>
  </si>
  <si>
    <t>CANTIDAD MONETARIA APROXIMADA</t>
  </si>
  <si>
    <t>DISTRIBUCION DE LAS CANTIDADES EN LOS MESES A SOLICITAR</t>
  </si>
  <si>
    <t xml:space="preserve">SI </t>
  </si>
  <si>
    <t>NO</t>
  </si>
  <si>
    <t>TOTAL</t>
  </si>
  <si>
    <r>
      <t xml:space="preserve">RECURSOS NECESARIOS
</t>
    </r>
    <r>
      <rPr>
        <sz val="9"/>
        <rFont val="Franklin Gothic Book"/>
        <family val="2"/>
      </rPr>
      <t>(enlistar todos los recursos necesarios, excepto papeleria RH)</t>
    </r>
  </si>
  <si>
    <r>
      <rPr>
        <sz val="13.5"/>
        <rFont val="Franklin Gothic Book"/>
        <family val="2"/>
      </rPr>
      <t>PERIODO QUE REPORTA:</t>
    </r>
    <r>
      <rPr>
        <b/>
        <sz val="13.5"/>
        <rFont val="Franklin Gothic Book"/>
        <family val="2"/>
      </rPr>
      <t xml:space="preserve"> </t>
    </r>
  </si>
  <si>
    <t>ELABORÓ</t>
  </si>
  <si>
    <t>COORDINÓ</t>
  </si>
  <si>
    <t>___________________________</t>
  </si>
  <si>
    <t>REVISÓ</t>
  </si>
  <si>
    <t>C. EDIGAR MONTER ÁNGELES</t>
  </si>
  <si>
    <t>PRESIDENTE MUNICIPAL CONSTITUCIONAL</t>
  </si>
  <si>
    <t>AUTORIZÓ</t>
  </si>
  <si>
    <t>ING. ANTONIO GÓMEZ GÓMEZ</t>
  </si>
  <si>
    <t>______________________________</t>
  </si>
  <si>
    <t>EJERCICIO FISCAL 2023</t>
  </si>
  <si>
    <t>ÁREA:</t>
  </si>
  <si>
    <t>Elaboración y aprobación del Programa Anual de Auditorías</t>
  </si>
  <si>
    <t>Programa Anual de Auditorías</t>
  </si>
  <si>
    <t>Difusión del Código de Ética y Conducta de los Servidores Públicos</t>
  </si>
  <si>
    <t>Dar a conocer los principios rectores de conducta del servidor público a cada uno de los colaboradores del Municipio, para su correcta aplicación.</t>
  </si>
  <si>
    <t>Campaña de Difusión</t>
  </si>
  <si>
    <t>Reglamento</t>
  </si>
  <si>
    <t>Capacitación de Integración de expedientes y manejo de bitácora</t>
  </si>
  <si>
    <t xml:space="preserve">Proporcionar herramientas a los servidores públicos encargados de obra pública para el desempeño adecuado de sus funciones. </t>
  </si>
  <si>
    <t>Capacitación</t>
  </si>
  <si>
    <t>Capacitación de manejo de recursos propios</t>
  </si>
  <si>
    <t>Auditorías Internas</t>
  </si>
  <si>
    <t>Evaluar las operaciones y actos administrativos, detectar áreas de oportunidad para minimizar los riesgos y evitar observaciones por las entidades fiscalizadoras.</t>
  </si>
  <si>
    <t>Auditorías</t>
  </si>
  <si>
    <t>Capacitación a Servidores públicos en el tema de Declaraciones Patrimoniales</t>
  </si>
  <si>
    <t>Brindar herramientas a los servidores públicos para la presentación de su declaración de situación patrimonial inicial.</t>
  </si>
  <si>
    <t>Declaraciones de Situación Patrimonial y de Intereses (Inicial - Modificación y Conclusión)</t>
  </si>
  <si>
    <t>Transparentar el ejercicio de los recursos públicos, así como prevenir, controlar, detectar y sancionar faltas administrativas y hechos de corrupción en las que puedan incurrir los servidores públicos.</t>
  </si>
  <si>
    <t>Declaraciones</t>
  </si>
  <si>
    <t xml:space="preserve">Procedimientos de Responsabilidad Administrativa (PRA) Radicadas - derivados de Resultados de Auditorías, Denuncias y/o por oficio. </t>
  </si>
  <si>
    <t>Evitar que los servidores públicos comentan faltas administrativas, por la omisión e incumplimiento a las normativas vigentes; en términos de la Ley General de Responsabilidades Administrativas.</t>
  </si>
  <si>
    <t>PRAS</t>
  </si>
  <si>
    <t>Reporte de difusión</t>
  </si>
  <si>
    <t>Capacitación a Comités de Contraloría Social</t>
  </si>
  <si>
    <t>Comités Capacitados</t>
  </si>
  <si>
    <t>Sesiones ordinarias de la Comisión Permanente de Contralores Estado - Municipio, Región I</t>
  </si>
  <si>
    <t xml:space="preserve">Establecer líneas de comunicación con los Titulares de Contraloría Interna de los municipios de la Región I, para el acompañamiento en la solución de diversas problemáticas. </t>
  </si>
  <si>
    <t>Sesiones</t>
  </si>
  <si>
    <t>Sesión de Control Interno (COCODI)</t>
  </si>
  <si>
    <t>Dar seguimiento a las áreas de oportunidad que se han detectado en las áreas administrativas del Ayuntamiento, tomar acuerdos para la solución de las mismas.</t>
  </si>
  <si>
    <t>Minutas de trabajo y/o Actas de Acuerdos</t>
  </si>
  <si>
    <t>Sesiones del Comité de Ética y Prevención de Conflicto de Intereses</t>
  </si>
  <si>
    <t>Dar seguimiento a la aplicación de integridad y el comportamiento ético de los servidores públicos en el desempeño de sus funciones.</t>
  </si>
  <si>
    <t>Acta de Comité</t>
  </si>
  <si>
    <t>Participar en los procesos de entrega - recepción internas de las áreas, en caso de: cambios de adscripción y bajas del personal.</t>
  </si>
  <si>
    <t>Acta de Entrega - Recepción</t>
  </si>
  <si>
    <t>Evaluación del  Código de Ética y Conducta de los Servidores Públicos</t>
  </si>
  <si>
    <t>Evaluaciones</t>
  </si>
  <si>
    <t>Reporte</t>
  </si>
  <si>
    <t>Elaborar el reporte mensual de actividades desarrolladas por el área de Contraloría Municipal.</t>
  </si>
  <si>
    <t>Arqueos de Caja</t>
  </si>
  <si>
    <t>Verificar que el saldo que muestran los registros contables está respaldado por valores monetarios, o por comprobantes debidamente autorizados.</t>
  </si>
  <si>
    <t xml:space="preserve">Arqueo </t>
  </si>
  <si>
    <t>Informe mensual de multas impuestas por el Conciliador Municipal</t>
  </si>
  <si>
    <t>Evitar desviaciones u omisiones en los registros y depósitos que se realizan a la caja general de la Tesorería Municipal.</t>
  </si>
  <si>
    <t>Informe</t>
  </si>
  <si>
    <t>Supervisión física de obra</t>
  </si>
  <si>
    <t>Inspeccionar los avances físicos y financieros de obra para verificar su cumplimiento.</t>
  </si>
  <si>
    <t>Reporte de supervisión</t>
  </si>
  <si>
    <t>Procedimientos de Responsabilidad Administrativa (PRA) Sustanciales - derivados de Resultados de Auditorías, Denuncias y/o por oficio.</t>
  </si>
  <si>
    <t>Procedimientos de Responsabilidad Administrativa (PRA) Resoluciones- derivados de Resultados de Auditorías, Denuncias y/o por oficio.</t>
  </si>
  <si>
    <t>Entrega de información de la Guía Consultiva de Desempeño Municipal (Indicadores)</t>
  </si>
  <si>
    <t>Entrega de información relativa a la Guía Consultiva de Desempeño Municipal al la Dirección de Planeación y Desarrollo Municipal, con la finalidad de elaborar los indicadores de desempeño</t>
  </si>
  <si>
    <t>Reporte de actividades</t>
  </si>
  <si>
    <t>Reporte de avance POA</t>
  </si>
  <si>
    <t xml:space="preserve">AUDITOR </t>
  </si>
  <si>
    <t>CONTRALORIA MUNICIPAL</t>
  </si>
  <si>
    <t>Obras y acciones de calidad</t>
  </si>
  <si>
    <t>Transparencia de los sevidores públicos</t>
  </si>
  <si>
    <t xml:space="preserve">1.2 COMBATE A LA CORRUPCIÓN Y CONTROL INTERNO EN EL MUNICIPIO </t>
  </si>
  <si>
    <t>a</t>
  </si>
  <si>
    <t>Capacitar a los servidores públicos encargados del manejo de los recursos,  para realizar un adecuado uso de los mismos  através de las normativas vigentes. Asi mismo capacitar a los comités de contraloría social para la vigilancia de la ejecución de obras públicas.</t>
  </si>
  <si>
    <t>Capacitación a personal de Presidencia Municipal - sujetos obligados de publicar información en el SIPOT</t>
  </si>
  <si>
    <t>Uso adecuado de los recursos, que se refleja en acciones y obras</t>
  </si>
  <si>
    <t>Transparencia de los recursos en la página de SIPOT</t>
  </si>
  <si>
    <t>Agua
Sala 
Galletas
Vasos
Cucharas
Azúcar
Café
Servilletas
Comida para ponentes
Cañon
Mampara</t>
  </si>
  <si>
    <t>Cajas
Cajas
Paquetes
Bolsas
Kg
Frasco
Paquete
Servicio
Pieza
Pieza</t>
  </si>
  <si>
    <t>1.2 COMBATE A LA CORRUPCIÓN Y CONTROL INTERNO EN EL MUNICIPIO</t>
  </si>
  <si>
    <t>Notificar PRA a presuntos responsables con domicilio desconocido</t>
  </si>
  <si>
    <t>Exhorto</t>
  </si>
  <si>
    <t>Notificación por Edicto</t>
  </si>
  <si>
    <t>Resarcir posibles daños al erario público</t>
  </si>
  <si>
    <t>Combustible
Publicación</t>
  </si>
  <si>
    <t>2
3
2
1
1
1
1
3
1
2</t>
  </si>
  <si>
    <t>2
3
2
1
1
1
1
3
1
3</t>
  </si>
  <si>
    <t>2
3
2
1
1
1
1
3
1
4</t>
  </si>
  <si>
    <t>2
3
2
1
1
1
1
3
1
5</t>
  </si>
  <si>
    <t>2
3
2
1
1
1
1
3
1
6</t>
  </si>
  <si>
    <t>Lt
Publicación</t>
  </si>
  <si>
    <t xml:space="preserve">50
3
</t>
  </si>
  <si>
    <t xml:space="preserve">Combustible
Exorto
</t>
  </si>
  <si>
    <t>Lt
N/A</t>
  </si>
  <si>
    <t>120
N/A</t>
  </si>
  <si>
    <t xml:space="preserve">Establecer líneas de comunicación para el acompañamiento en la solución de diversas problemáticas. </t>
  </si>
  <si>
    <t>Sesiones COCODI</t>
  </si>
  <si>
    <t>Sesiones CEPCI</t>
  </si>
  <si>
    <t>Sesiones de Contralores</t>
  </si>
  <si>
    <t xml:space="preserve">Calidad de servicio </t>
  </si>
  <si>
    <t>Calidad de servicio y capacitación de servidores públicos</t>
  </si>
  <si>
    <t>Obsequios
Renta de salón
Comida
Pastes
Servicio
Loza
Banner
Lona</t>
  </si>
  <si>
    <t>Arreglo artesanal
Grutas Xoxafi
Banquete
Pieza
Meseros
Servicio
Pieza
Pieza</t>
  </si>
  <si>
    <t>25
1
1
50
3
1
2
1</t>
  </si>
  <si>
    <t>ÓRGANO INTERNO DE CONTROL</t>
  </si>
  <si>
    <t>Dotar de herramientas al Órgano Interno de Control que le permitan cumplir con las dispociones establecidas en la Ley Orgánica Municipal para el Estado de Hidalgo</t>
  </si>
  <si>
    <t xml:space="preserve">Brindar resultados de calidad </t>
  </si>
  <si>
    <t xml:space="preserve">Compra de Laptop  </t>
  </si>
  <si>
    <t xml:space="preserve">Laptop Acer </t>
  </si>
  <si>
    <t>Hacer Aspire  A plata 15.6", AMD Ryzen 7 5700U 8 GB de RAM 512GB SSD, AMD Radeon RX Vega 8 (Ryzen 4000/5000) 1920*1080px Windows 11 Home</t>
  </si>
  <si>
    <t>Proponer al Presidente el Programa Anual de Auditorías para el ejercicio fiscal 2022, para su aprobación.</t>
  </si>
  <si>
    <t>Garantizar el derecho de acceso a la información en posesión del este Sujeto Obligado, a la ciudadanía en general; en los respectivos medios electrónicos.</t>
  </si>
  <si>
    <t>Reporte de Actividades mensual del Órgano Interno de Control.</t>
  </si>
  <si>
    <t>Emisión y publicación de Reglamento del Órgano Interno de Control</t>
  </si>
  <si>
    <t>Regular las funciones y atribuciones del área del Órgano Interno de Control en los términos del Art. 106 de la Ley Orgánica Municipal para el Estado de Hidalgo.</t>
  </si>
  <si>
    <t>Modificación de los Lineamientos de Comunicación Interna y Externa</t>
  </si>
  <si>
    <t>Adecuar los lineamientos de comunicación de acuerdo al Reglamento Interno para la Administración Pública Municipal.</t>
  </si>
  <si>
    <t>Lineamientos</t>
  </si>
  <si>
    <t>Integración de Comités de Contraloría Social</t>
  </si>
  <si>
    <t>Acta de integración de Comité</t>
  </si>
  <si>
    <t>Revisión de inventario de la Administración Pública Municipal</t>
  </si>
  <si>
    <t>Vigilar que los inventarios de bienes muebles e inmuebles propiedad del Ayuntamiento se lleve de forma adecuada dando cumplimiento al Art. 106 fracción XXIII de la LOMEH</t>
  </si>
  <si>
    <t>Difusión de la información obligatoria por el artículo 69 fracciones II, XII, XVIII y XXIX de la Ley de Transparencia y Acceso a la Información Publica para el Estado de Hidalgo y demás aplicables en la materia, en el Portal Web del Ayuntamiento.</t>
  </si>
  <si>
    <t>Recepción de reportes de Actividades de los servidores públicos</t>
  </si>
  <si>
    <t>Recepción mensual de reporte de actividades desarrolladas por cada servidor público que integran las áreas de la administración;  con la finalidad de justificar la remuneración que perciben.</t>
  </si>
  <si>
    <t>Documento</t>
  </si>
  <si>
    <t>TITULAR DE PLANEACIÓN MUNICIPAL</t>
  </si>
  <si>
    <t>ARQ. HECTOR SANCHEZ PEREZ</t>
  </si>
  <si>
    <t>Elaborar el reporte de actividades realizadas durante el año en curso para el tercer informe de gobierno</t>
  </si>
  <si>
    <t>Entrega - Recepción intermedia de áreas administrativas</t>
  </si>
  <si>
    <t>Carta de Confidencialidad de acceso controlado y registro de los bienes.</t>
  </si>
  <si>
    <t>Proporcionar el reporte del Órgano Interno de Control Municipal para el cuarto informe de gobierno</t>
  </si>
  <si>
    <t>Entrega - Recepción final de la administración</t>
  </si>
  <si>
    <t>Dar cumplimiento al articulo 8 de la Ley de Entrega Recepción para el Estado de Hidalgo</t>
  </si>
  <si>
    <t>PROGRAMA OPERATIVO ANUAL, EJERCICIO FISCAL 2024</t>
  </si>
  <si>
    <t>Proponer al Presidente el Programa Anual de PBR para el ejercicio fiscal 2024, para su aprobación.</t>
  </si>
  <si>
    <t>Programa Anual de PBR</t>
  </si>
  <si>
    <t>Calendario de reporte de matriz de riesgo</t>
  </si>
  <si>
    <t>Dar a conocer e identificar los riesgos de manera trimestral del OIC</t>
  </si>
  <si>
    <t>Adecuar las normatividades al Reglamento Interno para la Administración Pública Municipal.</t>
  </si>
  <si>
    <t>Reducir el riesgo de actos de corrupción, errores, fraudes, malversación de recursos o cambios no autorizados; por lo que el acceso a los bienes y registros estará limitado a personal autorizado.</t>
  </si>
  <si>
    <t>Reportes trimestrales de avances trimestrales de PBR</t>
  </si>
  <si>
    <t>Reporte de PBR</t>
  </si>
  <si>
    <t>Capacitación a Comités de Contraloría Social del Techo Financiero</t>
  </si>
  <si>
    <t>Reporte trimestral de avances alcanzados programados para el ejercicio fiscal 2024</t>
  </si>
  <si>
    <t xml:space="preserve">Reporte de avances alcanzados en el POA </t>
  </si>
  <si>
    <t>Reportes de avance trimestral de PBR</t>
  </si>
  <si>
    <t>Acta de Entrega-Recepción</t>
  </si>
  <si>
    <t>Capacitación a Comités de Contraloría Social RECFIS</t>
  </si>
  <si>
    <t>Capacitación de manejo de recursos propios RECFIS</t>
  </si>
  <si>
    <t xml:space="preserve">                </t>
  </si>
  <si>
    <t>LIC. ELSY ODETTE GONZALEZ MOLINA</t>
  </si>
  <si>
    <t>ENCARGADA DEL ÓRGANO INTERNO DE CONTROL</t>
  </si>
  <si>
    <t>ABRIL-JUNIO</t>
  </si>
  <si>
    <t>NO  SE APROBO</t>
  </si>
  <si>
    <t>Elaboración y aprobación de PBR</t>
  </si>
  <si>
    <t>Calendario anual de reporte de matriz de riesgo</t>
  </si>
  <si>
    <t>Difusión de Reglamento del Órgano Interno de Control</t>
  </si>
  <si>
    <t>Publicación de las funciones y atribuciones del área del Órgano Interno de Control en los términos del Art. 106 de la Ley Orgánica Municipal para el Estado de Hidalgo.</t>
  </si>
  <si>
    <t>Revisión, modificación y actualización de las diversas normatividades aplicables en el municipio.</t>
  </si>
  <si>
    <t>Capacitar a los servidores públicos encargados del manejo de los recursos propios, para realizar un adecuado uso de recursos,  a través de las normativas vigentes.</t>
  </si>
  <si>
    <t>Participar en conjunto con Obras Públicas y Ordenamiento Territorial, en la confirmación de Comités de Contraloría Social.</t>
  </si>
  <si>
    <t>Brindar herramientas básicas a los integrantes del Comité de Contraloría Social para la correcta y oportuna vigilancia de las obras y/o acciones de las cuales son beneficiarios.</t>
  </si>
  <si>
    <t>Carta Compromiso para los servidores públicos y personal con acceso controlado y restringido a los bienes y registros.</t>
  </si>
  <si>
    <t>Reducir el riesgo de actos de corrupción, errores, fraudes, conflicto de intereses o cambios no autorizados; para evitar plagios, proteger identidades de personas físicas y morales.</t>
  </si>
  <si>
    <t>Conocer el grado de conocimiento que tienen los Servidores Públicos respecto a los Principios y valores que rigen su actuar, de acuerdo a lo establecido por el Código de Ética y Conducta.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</si>
</sst>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Franklin Gothic Book"/>
      <family val="2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3.5"/>
      <name val="Franklin Gothic Book"/>
      <family val="2"/>
    </font>
    <font>
      <sz val="13.5"/>
      <name val="Franklin Gothic Book"/>
      <family val="2"/>
    </font>
    <font>
      <sz val="8"/>
      <name val="Franklin Gothic Book"/>
      <family val="2"/>
    </font>
    <font>
      <b/>
      <sz val="8"/>
      <name val="Franklin Gothic Book"/>
      <family val="2"/>
    </font>
    <font>
      <b/>
      <sz val="6"/>
      <name val="Franklin Gothic Book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9"/>
      <name val="Franklin Gothic Book"/>
      <family val="2"/>
    </font>
    <font>
      <b/>
      <sz val="11"/>
      <color theme="0"/>
      <name val="Calibri"/>
      <family val="2"/>
      <scheme val="minor"/>
    </font>
    <font>
      <b/>
      <sz val="11"/>
      <name val="Franklin Gothic Book"/>
      <family val="2"/>
    </font>
    <font>
      <sz val="11"/>
      <name val="Franklin Gothic Book"/>
      <family val="2"/>
    </font>
    <font>
      <sz val="12"/>
      <name val="Franklin Gothic Book"/>
      <family val="2"/>
    </font>
    <font>
      <sz val="12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22"/>
      <color rgb="FFFF0000"/>
      <name val="Marlett"/>
      <charset val="2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A8D8A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rgb="FFA5A5A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7" fillId="9" borderId="11" applyNumberFormat="0" applyAlignment="0" applyProtection="0"/>
    <xf numFmtId="0" fontId="1" fillId="0" borderId="0"/>
  </cellStyleXfs>
  <cellXfs count="132">
    <xf numFmtId="0" fontId="0" fillId="0" borderId="0" xfId="0"/>
    <xf numFmtId="0" fontId="6" fillId="0" borderId="0" xfId="3" applyFont="1"/>
    <xf numFmtId="0" fontId="7" fillId="0" borderId="0" xfId="3" applyFont="1"/>
    <xf numFmtId="0" fontId="8" fillId="0" borderId="0" xfId="3" applyFont="1" applyAlignment="1">
      <alignment horizontal="center"/>
    </xf>
    <xf numFmtId="0" fontId="8" fillId="0" borderId="0" xfId="3" applyFont="1"/>
    <xf numFmtId="0" fontId="8" fillId="0" borderId="0" xfId="3" applyFont="1" applyAlignment="1">
      <alignment horizontal="right"/>
    </xf>
    <xf numFmtId="0" fontId="10" fillId="2" borderId="4" xfId="3" applyFont="1" applyFill="1" applyBorder="1" applyAlignment="1">
      <alignment horizontal="center" vertical="center" wrapText="1"/>
    </xf>
    <xf numFmtId="0" fontId="10" fillId="2" borderId="4" xfId="3" applyFont="1" applyFill="1" applyBorder="1" applyAlignment="1">
      <alignment horizontal="center" vertical="center"/>
    </xf>
    <xf numFmtId="0" fontId="6" fillId="0" borderId="4" xfId="3" applyFont="1" applyBorder="1" applyAlignment="1">
      <alignment horizontal="center" vertical="center" wrapText="1"/>
    </xf>
    <xf numFmtId="0" fontId="6" fillId="0" borderId="0" xfId="3" applyFont="1" applyAlignment="1">
      <alignment vertical="center"/>
    </xf>
    <xf numFmtId="0" fontId="7" fillId="4" borderId="0" xfId="3" applyFont="1" applyFill="1" applyAlignment="1">
      <alignment horizontal="center" vertical="center" wrapText="1"/>
    </xf>
    <xf numFmtId="0" fontId="10" fillId="0" borderId="0" xfId="3" applyFont="1"/>
    <xf numFmtId="0" fontId="11" fillId="0" borderId="0" xfId="3" applyFont="1"/>
    <xf numFmtId="0" fontId="13" fillId="0" borderId="7" xfId="0" applyFont="1" applyBorder="1" applyAlignment="1">
      <alignment horizontal="center"/>
    </xf>
    <xf numFmtId="0" fontId="0" fillId="0" borderId="4" xfId="0" applyBorder="1"/>
    <xf numFmtId="0" fontId="3" fillId="0" borderId="4" xfId="0" applyFont="1" applyBorder="1" applyAlignment="1">
      <alignment horizontal="center" vertical="center"/>
    </xf>
    <xf numFmtId="1" fontId="6" fillId="4" borderId="4" xfId="3" applyNumberFormat="1" applyFont="1" applyFill="1" applyBorder="1" applyAlignment="1">
      <alignment horizontal="center" vertical="center" wrapText="1"/>
    </xf>
    <xf numFmtId="0" fontId="6" fillId="4" borderId="4" xfId="3" applyFont="1" applyFill="1" applyBorder="1" applyAlignment="1">
      <alignment horizontal="center" vertical="center" wrapText="1"/>
    </xf>
    <xf numFmtId="0" fontId="6" fillId="4" borderId="4" xfId="3" applyFont="1" applyFill="1" applyBorder="1" applyAlignment="1">
      <alignment horizontal="center" vertical="center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4" borderId="4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4" xfId="0" applyBorder="1" applyAlignment="1">
      <alignment horizontal="center" vertical="center"/>
    </xf>
    <xf numFmtId="0" fontId="7" fillId="8" borderId="4" xfId="3" applyFont="1" applyFill="1" applyBorder="1" applyAlignment="1">
      <alignment horizontal="center" vertical="center" wrapText="1"/>
    </xf>
    <xf numFmtId="0" fontId="7" fillId="8" borderId="4" xfId="3" applyFont="1" applyFill="1" applyBorder="1" applyAlignment="1">
      <alignment vertical="center" wrapText="1"/>
    </xf>
    <xf numFmtId="0" fontId="10" fillId="5" borderId="4" xfId="3" applyFont="1" applyFill="1" applyBorder="1" applyAlignment="1">
      <alignment horizontal="center" vertical="center" wrapText="1"/>
    </xf>
    <xf numFmtId="0" fontId="10" fillId="5" borderId="4" xfId="3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9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3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4" fontId="7" fillId="0" borderId="4" xfId="1" applyFont="1" applyFill="1" applyBorder="1" applyAlignment="1">
      <alignment horizontal="center" vertical="center" wrapText="1"/>
    </xf>
    <xf numFmtId="0" fontId="18" fillId="0" borderId="4" xfId="3" applyFont="1" applyBorder="1" applyAlignment="1">
      <alignment horizontal="center" vertical="center"/>
    </xf>
    <xf numFmtId="9" fontId="18" fillId="0" borderId="4" xfId="2" applyFont="1" applyFill="1" applyBorder="1" applyAlignment="1">
      <alignment horizontal="center" vertical="center" wrapText="1"/>
    </xf>
    <xf numFmtId="0" fontId="18" fillId="6" borderId="4" xfId="3" applyFont="1" applyFill="1" applyBorder="1" applyAlignment="1">
      <alignment horizontal="center" vertical="center" wrapText="1"/>
    </xf>
    <xf numFmtId="164" fontId="18" fillId="0" borderId="4" xfId="3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3" applyFont="1" applyAlignment="1">
      <alignment horizontal="center"/>
    </xf>
    <xf numFmtId="0" fontId="19" fillId="7" borderId="4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/>
    </xf>
    <xf numFmtId="0" fontId="19" fillId="8" borderId="4" xfId="3" applyFont="1" applyFill="1" applyBorder="1" applyAlignment="1">
      <alignment horizontal="center" vertical="center"/>
    </xf>
    <xf numFmtId="0" fontId="19" fillId="3" borderId="4" xfId="3" applyFont="1" applyFill="1" applyBorder="1" applyAlignment="1">
      <alignment horizontal="center" vertical="center"/>
    </xf>
    <xf numFmtId="0" fontId="19" fillId="0" borderId="4" xfId="3" applyFont="1" applyBorder="1" applyAlignment="1">
      <alignment horizontal="center" vertical="center"/>
    </xf>
    <xf numFmtId="0" fontId="19" fillId="0" borderId="4" xfId="3" applyFont="1" applyBorder="1" applyAlignment="1">
      <alignment horizontal="center" vertical="center" wrapText="1"/>
    </xf>
    <xf numFmtId="0" fontId="19" fillId="4" borderId="4" xfId="3" applyFont="1" applyFill="1" applyBorder="1" applyAlignment="1">
      <alignment horizontal="center" vertical="center" wrapText="1"/>
    </xf>
    <xf numFmtId="9" fontId="18" fillId="5" borderId="4" xfId="2" applyFont="1" applyFill="1" applyBorder="1" applyAlignment="1">
      <alignment horizontal="center" vertical="center" wrapText="1"/>
    </xf>
    <xf numFmtId="164" fontId="18" fillId="5" borderId="4" xfId="3" applyNumberFormat="1" applyFont="1" applyFill="1" applyBorder="1" applyAlignment="1">
      <alignment horizontal="center" vertical="center" wrapText="1"/>
    </xf>
    <xf numFmtId="0" fontId="19" fillId="8" borderId="4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8" fillId="6" borderId="2" xfId="3" applyFont="1" applyFill="1" applyBorder="1" applyAlignment="1">
      <alignment horizontal="center" vertical="center" wrapText="1"/>
    </xf>
    <xf numFmtId="0" fontId="18" fillId="6" borderId="6" xfId="3" applyFont="1" applyFill="1" applyBorder="1" applyAlignment="1">
      <alignment horizontal="center" vertical="center" wrapText="1"/>
    </xf>
    <xf numFmtId="0" fontId="20" fillId="0" borderId="0" xfId="3" applyFont="1"/>
    <xf numFmtId="0" fontId="5" fillId="0" borderId="0" xfId="3" applyFont="1"/>
    <xf numFmtId="0" fontId="20" fillId="0" borderId="0" xfId="3" applyFont="1" applyAlignment="1">
      <alignment horizontal="center"/>
    </xf>
    <xf numFmtId="0" fontId="21" fillId="0" borderId="0" xfId="0" applyFont="1"/>
    <xf numFmtId="0" fontId="0" fillId="4" borderId="4" xfId="0" applyFill="1" applyBorder="1" applyAlignment="1">
      <alignment horizontal="center" vertical="center"/>
    </xf>
    <xf numFmtId="1" fontId="0" fillId="4" borderId="4" xfId="3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6" fillId="7" borderId="4" xfId="3" applyFont="1" applyFill="1" applyBorder="1" applyAlignment="1">
      <alignment horizontal="center" vertical="center" wrapText="1"/>
    </xf>
    <xf numFmtId="0" fontId="6" fillId="8" borderId="4" xfId="3" applyFont="1" applyFill="1" applyBorder="1" applyAlignment="1">
      <alignment horizontal="center" vertical="center"/>
    </xf>
    <xf numFmtId="0" fontId="6" fillId="3" borderId="4" xfId="3" applyFont="1" applyFill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13" fillId="0" borderId="7" xfId="0" applyFont="1" applyBorder="1"/>
    <xf numFmtId="0" fontId="13" fillId="0" borderId="0" xfId="0" applyFont="1"/>
    <xf numFmtId="0" fontId="13" fillId="0" borderId="2" xfId="0" applyFont="1" applyBorder="1"/>
    <xf numFmtId="0" fontId="18" fillId="5" borderId="4" xfId="3" applyFont="1" applyFill="1" applyBorder="1" applyAlignment="1">
      <alignment horizontal="center" vertical="center" wrapText="1"/>
    </xf>
    <xf numFmtId="0" fontId="19" fillId="0" borderId="0" xfId="3" applyFont="1"/>
    <xf numFmtId="0" fontId="12" fillId="6" borderId="4" xfId="3" applyFont="1" applyFill="1" applyBorder="1" applyAlignment="1">
      <alignment horizontal="center" vertical="center" wrapText="1"/>
    </xf>
    <xf numFmtId="44" fontId="24" fillId="0" borderId="0" xfId="0" applyNumberFormat="1" applyFont="1" applyAlignment="1">
      <alignment horizontal="center" vertical="center"/>
    </xf>
    <xf numFmtId="0" fontId="20" fillId="0" borderId="4" xfId="3" applyFont="1" applyBorder="1" applyAlignment="1">
      <alignment horizontal="center" vertical="center" wrapText="1"/>
    </xf>
    <xf numFmtId="0" fontId="20" fillId="4" borderId="4" xfId="3" applyFont="1" applyFill="1" applyBorder="1" applyAlignment="1">
      <alignment horizontal="center" vertical="center" wrapText="1"/>
    </xf>
    <xf numFmtId="0" fontId="20" fillId="0" borderId="4" xfId="3" applyFont="1" applyBorder="1" applyAlignment="1">
      <alignment horizontal="justify" vertical="center" wrapText="1"/>
    </xf>
    <xf numFmtId="0" fontId="20" fillId="0" borderId="6" xfId="3" applyFont="1" applyBorder="1" applyAlignment="1">
      <alignment horizontal="center" vertical="center" wrapText="1"/>
    </xf>
    <xf numFmtId="0" fontId="26" fillId="0" borderId="4" xfId="5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27" fillId="0" borderId="8" xfId="0" applyFont="1" applyBorder="1" applyAlignment="1">
      <alignment vertical="center" wrapText="1"/>
    </xf>
    <xf numFmtId="1" fontId="0" fillId="0" borderId="4" xfId="3" applyNumberFormat="1" applyFont="1" applyBorder="1" applyAlignment="1">
      <alignment horizontal="center" vertical="center" wrapText="1"/>
    </xf>
    <xf numFmtId="9" fontId="18" fillId="4" borderId="4" xfId="2" applyFont="1" applyFill="1" applyBorder="1" applyAlignment="1">
      <alignment horizontal="center" vertical="center" wrapText="1"/>
    </xf>
    <xf numFmtId="0" fontId="20" fillId="4" borderId="4" xfId="3" applyFont="1" applyFill="1" applyBorder="1" applyAlignment="1">
      <alignment horizontal="justify" vertical="center" wrapText="1"/>
    </xf>
    <xf numFmtId="0" fontId="18" fillId="7" borderId="4" xfId="3" applyFont="1" applyFill="1" applyBorder="1" applyAlignment="1">
      <alignment horizontal="center" vertical="center"/>
    </xf>
    <xf numFmtId="0" fontId="18" fillId="8" borderId="4" xfId="3" applyFont="1" applyFill="1" applyBorder="1" applyAlignment="1">
      <alignment horizontal="center" vertical="center"/>
    </xf>
    <xf numFmtId="0" fontId="18" fillId="3" borderId="4" xfId="3" applyFont="1" applyFill="1" applyBorder="1" applyAlignment="1">
      <alignment horizontal="center" vertical="center"/>
    </xf>
    <xf numFmtId="1" fontId="6" fillId="4" borderId="4" xfId="1" applyNumberFormat="1" applyFont="1" applyFill="1" applyBorder="1" applyAlignment="1">
      <alignment horizontal="center" vertical="center" wrapText="1"/>
    </xf>
    <xf numFmtId="0" fontId="5" fillId="0" borderId="10" xfId="3" applyFont="1" applyBorder="1"/>
    <xf numFmtId="0" fontId="5" fillId="0" borderId="10" xfId="3" applyFont="1" applyBorder="1" applyAlignment="1">
      <alignment horizontal="center"/>
    </xf>
    <xf numFmtId="0" fontId="20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8" fillId="0" borderId="0" xfId="3" applyFont="1" applyAlignment="1">
      <alignment horizontal="right"/>
    </xf>
    <xf numFmtId="0" fontId="7" fillId="2" borderId="4" xfId="3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 wrapText="1"/>
    </xf>
    <xf numFmtId="0" fontId="7" fillId="6" borderId="4" xfId="3" applyFont="1" applyFill="1" applyBorder="1" applyAlignment="1">
      <alignment horizontal="center" vertical="center" wrapText="1"/>
    </xf>
    <xf numFmtId="0" fontId="5" fillId="0" borderId="0" xfId="3" applyFont="1" applyAlignment="1">
      <alignment horizontal="center"/>
    </xf>
    <xf numFmtId="0" fontId="22" fillId="9" borderId="4" xfId="4" applyFont="1" applyBorder="1" applyAlignment="1">
      <alignment horizontal="center" vertical="center" wrapText="1"/>
    </xf>
    <xf numFmtId="0" fontId="18" fillId="6" borderId="4" xfId="3" applyFont="1" applyFill="1" applyBorder="1" applyAlignment="1">
      <alignment horizontal="center" vertical="center" wrapText="1"/>
    </xf>
    <xf numFmtId="0" fontId="18" fillId="6" borderId="2" xfId="3" applyFont="1" applyFill="1" applyBorder="1" applyAlignment="1">
      <alignment horizontal="center" vertical="center" wrapText="1"/>
    </xf>
    <xf numFmtId="0" fontId="18" fillId="6" borderId="3" xfId="3" applyFont="1" applyFill="1" applyBorder="1" applyAlignment="1">
      <alignment horizontal="center" vertical="center" wrapText="1"/>
    </xf>
    <xf numFmtId="0" fontId="18" fillId="6" borderId="6" xfId="3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7" fillId="5" borderId="4" xfId="3" applyFont="1" applyFill="1" applyBorder="1" applyAlignment="1">
      <alignment horizontal="center" vertical="center" wrapText="1"/>
    </xf>
    <xf numFmtId="0" fontId="7" fillId="5" borderId="9" xfId="3" applyFont="1" applyFill="1" applyBorder="1" applyAlignment="1">
      <alignment horizontal="center" vertical="center" wrapText="1"/>
    </xf>
    <xf numFmtId="0" fontId="7" fillId="5" borderId="10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7" fillId="5" borderId="1" xfId="3" applyFont="1" applyFill="1" applyBorder="1" applyAlignment="1">
      <alignment horizontal="center" vertical="center" wrapText="1"/>
    </xf>
    <xf numFmtId="0" fontId="7" fillId="5" borderId="8" xfId="3" applyFont="1" applyFill="1" applyBorder="1" applyAlignment="1">
      <alignment horizontal="center" vertical="center" wrapText="1"/>
    </xf>
    <xf numFmtId="0" fontId="7" fillId="5" borderId="5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2" xfId="0" applyFont="1" applyBorder="1" applyAlignment="1">
      <alignment horizontal="center" vertical="top"/>
    </xf>
    <xf numFmtId="0" fontId="13" fillId="0" borderId="3" xfId="0" applyFont="1" applyBorder="1" applyAlignment="1">
      <alignment horizontal="center" vertical="top"/>
    </xf>
    <xf numFmtId="0" fontId="25" fillId="0" borderId="3" xfId="0" applyFont="1" applyBorder="1" applyAlignment="1">
      <alignment horizontal="left"/>
    </xf>
    <xf numFmtId="0" fontId="13" fillId="0" borderId="2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23" fillId="0" borderId="3" xfId="0" applyFont="1" applyBorder="1" applyAlignment="1">
      <alignment horizontal="left"/>
    </xf>
  </cellXfs>
  <cellStyles count="6">
    <cellStyle name="Celda de comprobación" xfId="4" builtinId="23"/>
    <cellStyle name="Moneda" xfId="1" builtinId="4"/>
    <cellStyle name="Normal" xfId="0" builtinId="0"/>
    <cellStyle name="Normal 2" xfId="3" xr:uid="{00000000-0005-0000-0000-000003000000}"/>
    <cellStyle name="Normal 6" xfId="5" xr:uid="{00000000-0005-0000-0000-000004000000}"/>
    <cellStyle name="Porcentaje" xfId="2" builtinId="5"/>
  </cellStyles>
  <dxfs count="0"/>
  <tableStyles count="0" defaultTableStyle="TableStyleMedium2" defaultPivotStyle="PivotStyleLight16"/>
  <colors>
    <mruColors>
      <color rgb="FFBF95DF"/>
      <color rgb="FFFA8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363682</xdr:colOff>
      <xdr:row>0</xdr:row>
      <xdr:rowOff>36368</xdr:rowOff>
    </xdr:from>
    <xdr:to>
      <xdr:col>26</xdr:col>
      <xdr:colOff>819496</xdr:colOff>
      <xdr:row>3</xdr:row>
      <xdr:rowOff>155863</xdr:rowOff>
    </xdr:to>
    <xdr:pic>
      <xdr:nvPicPr>
        <xdr:cNvPr id="7" name="Imagen 6" descr="C:\Users\Planeacion\Pictures\logo-gobierno-hgo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3955" y="36368"/>
          <a:ext cx="3902132" cy="8468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34636</xdr:rowOff>
    </xdr:from>
    <xdr:to>
      <xdr:col>26</xdr:col>
      <xdr:colOff>865909</xdr:colOff>
      <xdr:row>5</xdr:row>
      <xdr:rowOff>155863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0" y="34636"/>
          <a:ext cx="19933227" cy="1333500"/>
          <a:chOff x="47625" y="-417154"/>
          <a:chExt cx="17508592" cy="133836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5489" t="29901" r="25564" b="35433"/>
          <a:stretch/>
        </xdr:blipFill>
        <xdr:spPr>
          <a:xfrm>
            <a:off x="47625" y="-417154"/>
            <a:ext cx="2242442" cy="1338367"/>
          </a:xfrm>
          <a:prstGeom prst="rect">
            <a:avLst/>
          </a:prstGeom>
        </xdr:spPr>
      </xdr:pic>
      <xdr:pic>
        <xdr:nvPicPr>
          <xdr:cNvPr id="5" name="Imagen 4" descr="C:\Users\PLANEACION\Downloads\HOJA MEMBRETADA.jp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36" b="86490"/>
          <a:stretch/>
        </xdr:blipFill>
        <xdr:spPr bwMode="auto">
          <a:xfrm>
            <a:off x="1578679" y="799544"/>
            <a:ext cx="15977538" cy="86907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142262</xdr:rowOff>
    </xdr:from>
    <xdr:to>
      <xdr:col>20</xdr:col>
      <xdr:colOff>149678</xdr:colOff>
      <xdr:row>3</xdr:row>
      <xdr:rowOff>578366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142262"/>
          <a:ext cx="25894392" cy="1170890"/>
          <a:chOff x="47625" y="126161"/>
          <a:chExt cx="19825607" cy="116311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5489" t="29901" r="25564" b="35433"/>
          <a:stretch/>
        </xdr:blipFill>
        <xdr:spPr>
          <a:xfrm>
            <a:off x="74560" y="126161"/>
            <a:ext cx="2361784" cy="940408"/>
          </a:xfrm>
          <a:prstGeom prst="rect">
            <a:avLst/>
          </a:prstGeom>
        </xdr:spPr>
      </xdr:pic>
      <xdr:pic>
        <xdr:nvPicPr>
          <xdr:cNvPr id="4" name="Imagen 3" descr="C:\Users\PLANEACION\Downloads\HOJA MEMBRETADA.jpg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1936" b="86490"/>
          <a:stretch/>
        </xdr:blipFill>
        <xdr:spPr bwMode="auto">
          <a:xfrm>
            <a:off x="47625" y="1100137"/>
            <a:ext cx="19825607" cy="18914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17</xdr:col>
      <xdr:colOff>714375</xdr:colOff>
      <xdr:row>0</xdr:row>
      <xdr:rowOff>0</xdr:rowOff>
    </xdr:from>
    <xdr:to>
      <xdr:col>22</xdr:col>
      <xdr:colOff>706930</xdr:colOff>
      <xdr:row>3</xdr:row>
      <xdr:rowOff>223404</xdr:rowOff>
    </xdr:to>
    <xdr:pic>
      <xdr:nvPicPr>
        <xdr:cNvPr id="5" name="Imagen 4" descr="C:\Users\Planeacion\Pictures\logo-gobierno-hgo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6300" y="0"/>
          <a:ext cx="4231180" cy="9377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AB60"/>
  <sheetViews>
    <sheetView tabSelected="1" view="pageBreakPreview" topLeftCell="A46" zoomScale="55" zoomScaleNormal="100" zoomScaleSheetLayoutView="55" zoomScalePageLayoutView="55" workbookViewId="0">
      <selection activeCell="C54" sqref="C54"/>
    </sheetView>
  </sheetViews>
  <sheetFormatPr baseColWidth="10" defaultRowHeight="15" x14ac:dyDescent="0.25"/>
  <cols>
    <col min="1" max="1" width="39.140625" customWidth="1"/>
    <col min="2" max="2" width="43.140625" customWidth="1"/>
    <col min="3" max="3" width="17.140625" customWidth="1"/>
    <col min="4" max="4" width="4.5703125" bestFit="1" customWidth="1"/>
    <col min="5" max="5" width="5.140625" bestFit="1" customWidth="1"/>
    <col min="6" max="6" width="5.5703125" bestFit="1" customWidth="1"/>
    <col min="7" max="7" width="4.5703125" bestFit="1" customWidth="1"/>
    <col min="8" max="8" width="5" customWidth="1"/>
    <col min="9" max="9" width="5.7109375" customWidth="1"/>
    <col min="10" max="10" width="5.42578125" customWidth="1"/>
    <col min="11" max="11" width="5.140625" bestFit="1" customWidth="1"/>
    <col min="12" max="12" width="5.5703125" customWidth="1"/>
    <col min="13" max="13" width="4.28515625" bestFit="1" customWidth="1"/>
    <col min="14" max="14" width="4.28515625" customWidth="1"/>
    <col min="15" max="15" width="3.85546875" bestFit="1" customWidth="1"/>
    <col min="16" max="16" width="11.5703125" bestFit="1" customWidth="1"/>
    <col min="17" max="17" width="9.42578125" customWidth="1"/>
    <col min="18" max="18" width="11.5703125" bestFit="1" customWidth="1"/>
    <col min="19" max="19" width="9.85546875" customWidth="1"/>
    <col min="20" max="20" width="11.5703125" bestFit="1" customWidth="1"/>
    <col min="21" max="21" width="9.42578125" customWidth="1"/>
    <col min="22" max="22" width="11.5703125" bestFit="1" customWidth="1"/>
    <col min="23" max="23" width="9.7109375" customWidth="1"/>
    <col min="24" max="24" width="13.7109375" customWidth="1"/>
    <col min="25" max="25" width="11.5703125" bestFit="1" customWidth="1"/>
    <col min="26" max="26" width="16.5703125" customWidth="1"/>
    <col min="27" max="27" width="17.85546875" customWidth="1"/>
    <col min="30" max="30" width="13.42578125" bestFit="1" customWidth="1"/>
  </cols>
  <sheetData>
    <row r="1" spans="1:27" s="1" customFormat="1" ht="18.75" x14ac:dyDescent="0.3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</row>
    <row r="2" spans="1:27" s="1" customFormat="1" ht="18.75" x14ac:dyDescent="0.35">
      <c r="A2" s="93" t="s">
        <v>186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7" s="1" customFormat="1" ht="18.75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7" s="1" customFormat="1" ht="18.75" x14ac:dyDescent="0.35">
      <c r="A4" s="94" t="s">
        <v>1</v>
      </c>
      <c r="B4" s="94"/>
      <c r="C4" s="93" t="s">
        <v>156</v>
      </c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4"/>
      <c r="R4" s="4"/>
      <c r="S4" s="4"/>
      <c r="T4" s="4"/>
      <c r="U4" s="4"/>
      <c r="V4" s="4"/>
      <c r="W4" s="4"/>
      <c r="X4" s="4"/>
      <c r="Y4" s="4"/>
    </row>
    <row r="5" spans="1:27" s="1" customFormat="1" ht="18.75" x14ac:dyDescent="0.35">
      <c r="B5" s="5" t="s">
        <v>2</v>
      </c>
      <c r="C5" s="93" t="s">
        <v>156</v>
      </c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4"/>
      <c r="S5" s="4"/>
      <c r="T5" s="4"/>
      <c r="U5" s="4"/>
      <c r="V5" s="4" t="s">
        <v>53</v>
      </c>
      <c r="W5" s="4"/>
      <c r="X5" s="4"/>
      <c r="Y5" s="4" t="s">
        <v>205</v>
      </c>
    </row>
    <row r="6" spans="1:27" s="1" customFormat="1" ht="13.5" x14ac:dyDescent="0.25">
      <c r="P6" s="2"/>
      <c r="Q6" s="2"/>
      <c r="R6" s="2"/>
      <c r="S6" s="2"/>
      <c r="T6" s="2"/>
      <c r="U6" s="2"/>
      <c r="V6" s="2"/>
      <c r="W6" s="2"/>
      <c r="X6" s="2"/>
      <c r="Y6" s="2"/>
    </row>
    <row r="7" spans="1:27" s="1" customFormat="1" ht="19.5" customHeight="1" x14ac:dyDescent="0.25">
      <c r="A7" s="95" t="s">
        <v>3</v>
      </c>
      <c r="B7" s="95" t="s">
        <v>4</v>
      </c>
      <c r="C7" s="95" t="s">
        <v>5</v>
      </c>
      <c r="D7" s="95" t="s">
        <v>6</v>
      </c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 t="s">
        <v>7</v>
      </c>
      <c r="Q7" s="95"/>
      <c r="R7" s="95"/>
      <c r="S7" s="95"/>
      <c r="T7" s="95"/>
      <c r="U7" s="95"/>
      <c r="V7" s="95"/>
      <c r="W7" s="95"/>
      <c r="X7" s="95" t="s">
        <v>8</v>
      </c>
      <c r="Y7" s="95"/>
      <c r="Z7" s="95"/>
      <c r="AA7" s="95"/>
    </row>
    <row r="8" spans="1:27" s="1" customFormat="1" ht="50.25" customHeight="1" x14ac:dyDescent="0.25">
      <c r="A8" s="95"/>
      <c r="B8" s="95"/>
      <c r="C8" s="95"/>
      <c r="D8" s="6" t="s">
        <v>9</v>
      </c>
      <c r="E8" s="6" t="s">
        <v>10</v>
      </c>
      <c r="F8" s="7" t="s">
        <v>11</v>
      </c>
      <c r="G8" s="7" t="s">
        <v>12</v>
      </c>
      <c r="H8" s="7" t="s">
        <v>13</v>
      </c>
      <c r="I8" s="7" t="s">
        <v>14</v>
      </c>
      <c r="J8" s="7" t="s">
        <v>15</v>
      </c>
      <c r="K8" s="7" t="s">
        <v>16</v>
      </c>
      <c r="L8" s="7" t="s">
        <v>17</v>
      </c>
      <c r="M8" s="7" t="s">
        <v>18</v>
      </c>
      <c r="N8" s="7" t="s">
        <v>19</v>
      </c>
      <c r="O8" s="7" t="s">
        <v>20</v>
      </c>
      <c r="P8" s="95" t="s">
        <v>21</v>
      </c>
      <c r="Q8" s="95"/>
      <c r="R8" s="95" t="s">
        <v>22</v>
      </c>
      <c r="S8" s="95"/>
      <c r="T8" s="95" t="s">
        <v>23</v>
      </c>
      <c r="U8" s="95"/>
      <c r="V8" s="95" t="s">
        <v>24</v>
      </c>
      <c r="W8" s="95"/>
      <c r="X8" s="96" t="s">
        <v>25</v>
      </c>
      <c r="Y8" s="95" t="s">
        <v>26</v>
      </c>
      <c r="Z8" s="96" t="s">
        <v>27</v>
      </c>
      <c r="AA8" s="95" t="s">
        <v>28</v>
      </c>
    </row>
    <row r="9" spans="1:27" s="1" customFormat="1" ht="27" customHeight="1" x14ac:dyDescent="0.25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72" t="s">
        <v>30</v>
      </c>
      <c r="Q9" s="72" t="s">
        <v>31</v>
      </c>
      <c r="R9" s="72" t="s">
        <v>30</v>
      </c>
      <c r="S9" s="72" t="s">
        <v>31</v>
      </c>
      <c r="T9" s="72" t="s">
        <v>30</v>
      </c>
      <c r="U9" s="72" t="s">
        <v>31</v>
      </c>
      <c r="V9" s="72" t="s">
        <v>30</v>
      </c>
      <c r="W9" s="72" t="s">
        <v>31</v>
      </c>
      <c r="X9" s="96"/>
      <c r="Y9" s="95"/>
      <c r="Z9" s="96"/>
      <c r="AA9" s="95"/>
    </row>
    <row r="10" spans="1:27" s="1" customFormat="1" ht="21" customHeight="1" x14ac:dyDescent="0.25">
      <c r="A10" s="101" t="s">
        <v>29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3"/>
    </row>
    <row r="11" spans="1:27" s="9" customFormat="1" ht="58.5" customHeight="1" x14ac:dyDescent="0.25">
      <c r="A11" s="85" t="s">
        <v>65</v>
      </c>
      <c r="B11" s="74" t="s">
        <v>162</v>
      </c>
      <c r="C11" s="74" t="s">
        <v>66</v>
      </c>
      <c r="D11" s="42">
        <v>1</v>
      </c>
      <c r="E11" s="42"/>
      <c r="F11" s="43"/>
      <c r="G11" s="44"/>
      <c r="H11" s="44"/>
      <c r="I11" s="44"/>
      <c r="J11" s="45"/>
      <c r="K11" s="45"/>
      <c r="L11" s="45"/>
      <c r="M11" s="46"/>
      <c r="N11" s="46"/>
      <c r="O11" s="46"/>
      <c r="P11" s="86">
        <f>SUM(D11:F11)</f>
        <v>1</v>
      </c>
      <c r="Q11" s="86">
        <v>1</v>
      </c>
      <c r="R11" s="87">
        <f>SUM(G11:I11)</f>
        <v>0</v>
      </c>
      <c r="S11" s="87">
        <v>0</v>
      </c>
      <c r="T11" s="88">
        <f>SUM(J11:L11)</f>
        <v>0</v>
      </c>
      <c r="U11" s="88">
        <v>0</v>
      </c>
      <c r="V11" s="36">
        <f>SUM(M11:O11)</f>
        <v>0</v>
      </c>
      <c r="W11" s="36">
        <v>0</v>
      </c>
      <c r="X11" s="36">
        <f>P11+R11+T11+V11</f>
        <v>1</v>
      </c>
      <c r="Y11" s="36">
        <f>Q11+S11+U11+W11</f>
        <v>1</v>
      </c>
      <c r="Z11" s="84">
        <f t="shared" ref="Z11:Z13" si="0">Y11/X11</f>
        <v>1</v>
      </c>
      <c r="AA11" s="39" t="str">
        <f t="shared" ref="AA11:AA13" si="1">IF(Z11&gt;=90%,"SI","NO")</f>
        <v>SI</v>
      </c>
    </row>
    <row r="12" spans="1:27" s="9" customFormat="1" ht="62.25" customHeight="1" x14ac:dyDescent="0.25">
      <c r="A12" s="85" t="s">
        <v>207</v>
      </c>
      <c r="B12" s="85" t="s">
        <v>187</v>
      </c>
      <c r="C12" s="74" t="s">
        <v>188</v>
      </c>
      <c r="D12" s="42">
        <v>1</v>
      </c>
      <c r="E12" s="42"/>
      <c r="F12" s="43"/>
      <c r="G12" s="44"/>
      <c r="H12" s="44"/>
      <c r="I12" s="44"/>
      <c r="J12" s="45"/>
      <c r="K12" s="45"/>
      <c r="L12" s="45"/>
      <c r="M12" s="46"/>
      <c r="N12" s="46"/>
      <c r="O12" s="46"/>
      <c r="P12" s="86">
        <f t="shared" ref="P12:P13" si="2">SUM(D12:F12)</f>
        <v>1</v>
      </c>
      <c r="Q12" s="86">
        <v>1</v>
      </c>
      <c r="R12" s="87">
        <f t="shared" ref="R12:R13" si="3">SUM(G12:I12)</f>
        <v>0</v>
      </c>
      <c r="S12" s="87">
        <v>0</v>
      </c>
      <c r="T12" s="88">
        <f t="shared" ref="T12:T13" si="4">SUM(J12:L12)</f>
        <v>0</v>
      </c>
      <c r="U12" s="88">
        <v>0</v>
      </c>
      <c r="V12" s="36">
        <f t="shared" ref="V12:V13" si="5">SUM(M12:O12)</f>
        <v>0</v>
      </c>
      <c r="W12" s="36">
        <v>0</v>
      </c>
      <c r="X12" s="36">
        <f t="shared" ref="X12:X13" si="6">P12+R12+T12+V12</f>
        <v>1</v>
      </c>
      <c r="Y12" s="36">
        <f>Q12+S12+U12+W12</f>
        <v>1</v>
      </c>
      <c r="Z12" s="37">
        <f t="shared" si="0"/>
        <v>1</v>
      </c>
      <c r="AA12" s="39" t="str">
        <f t="shared" si="1"/>
        <v>SI</v>
      </c>
    </row>
    <row r="13" spans="1:27" s="9" customFormat="1" ht="67.5" customHeight="1" x14ac:dyDescent="0.25">
      <c r="A13" s="85" t="s">
        <v>189</v>
      </c>
      <c r="B13" s="74" t="s">
        <v>190</v>
      </c>
      <c r="C13" s="74" t="s">
        <v>208</v>
      </c>
      <c r="D13" s="42">
        <v>1</v>
      </c>
      <c r="E13" s="42"/>
      <c r="F13" s="43"/>
      <c r="G13" s="44">
        <v>1</v>
      </c>
      <c r="H13" s="44"/>
      <c r="I13" s="44"/>
      <c r="J13" s="45">
        <v>1</v>
      </c>
      <c r="K13" s="45"/>
      <c r="L13" s="45"/>
      <c r="M13" s="46">
        <v>1</v>
      </c>
      <c r="N13" s="46"/>
      <c r="O13" s="46"/>
      <c r="P13" s="86">
        <f t="shared" si="2"/>
        <v>1</v>
      </c>
      <c r="Q13" s="86">
        <v>1</v>
      </c>
      <c r="R13" s="87">
        <f t="shared" si="3"/>
        <v>1</v>
      </c>
      <c r="S13" s="87">
        <v>1</v>
      </c>
      <c r="T13" s="88">
        <f t="shared" si="4"/>
        <v>1</v>
      </c>
      <c r="U13" s="88">
        <v>0</v>
      </c>
      <c r="V13" s="36">
        <f t="shared" si="5"/>
        <v>1</v>
      </c>
      <c r="W13" s="36">
        <v>0</v>
      </c>
      <c r="X13" s="36">
        <f t="shared" si="6"/>
        <v>4</v>
      </c>
      <c r="Y13" s="36">
        <f>Q13+S13+U13+W13</f>
        <v>2</v>
      </c>
      <c r="Z13" s="37">
        <f t="shared" si="0"/>
        <v>0.5</v>
      </c>
      <c r="AA13" s="39" t="str">
        <f t="shared" si="1"/>
        <v>NO</v>
      </c>
    </row>
    <row r="14" spans="1:27" s="9" customFormat="1" ht="19.5" customHeight="1" x14ac:dyDescent="0.25">
      <c r="A14" s="100" t="s">
        <v>32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</row>
    <row r="15" spans="1:27" s="9" customFormat="1" ht="72" customHeight="1" x14ac:dyDescent="0.25">
      <c r="A15" s="85" t="s">
        <v>67</v>
      </c>
      <c r="B15" s="74" t="s">
        <v>68</v>
      </c>
      <c r="C15" s="74" t="s">
        <v>69</v>
      </c>
      <c r="D15" s="42">
        <v>1</v>
      </c>
      <c r="E15" s="42"/>
      <c r="F15" s="42"/>
      <c r="G15" s="44"/>
      <c r="H15" s="44"/>
      <c r="I15" s="44"/>
      <c r="J15" s="45">
        <v>1</v>
      </c>
      <c r="K15" s="45"/>
      <c r="L15" s="45"/>
      <c r="M15" s="46"/>
      <c r="N15" s="46">
        <v>1</v>
      </c>
      <c r="O15" s="46"/>
      <c r="P15" s="86">
        <f t="shared" ref="P15" si="7">SUM(D15:F15)</f>
        <v>1</v>
      </c>
      <c r="Q15" s="86">
        <v>1</v>
      </c>
      <c r="R15" s="87">
        <f t="shared" ref="R15" si="8">SUM(G15:I15)</f>
        <v>0</v>
      </c>
      <c r="S15" s="87">
        <v>0</v>
      </c>
      <c r="T15" s="88">
        <f t="shared" ref="T15" si="9">SUM(J15:L15)</f>
        <v>1</v>
      </c>
      <c r="U15" s="88">
        <v>0</v>
      </c>
      <c r="V15" s="36">
        <f t="shared" ref="V15" si="10">SUM(M15:O15)</f>
        <v>1</v>
      </c>
      <c r="W15" s="36">
        <v>0</v>
      </c>
      <c r="X15" s="36">
        <f t="shared" ref="X15" si="11">P15+R15+T15+V15</f>
        <v>3</v>
      </c>
      <c r="Y15" s="36">
        <f t="shared" ref="Y15" si="12">Q15+S15+U15+W15</f>
        <v>1</v>
      </c>
      <c r="Z15" s="84">
        <f t="shared" ref="Z15" si="13">Y15/X15</f>
        <v>0.33333333333333331</v>
      </c>
      <c r="AA15" s="39" t="str">
        <f t="shared" ref="AA15" si="14">IF(Z15&gt;=90%,"SI","NO")</f>
        <v>NO</v>
      </c>
    </row>
    <row r="16" spans="1:27" s="9" customFormat="1" ht="93.75" customHeight="1" x14ac:dyDescent="0.25">
      <c r="A16" s="85" t="s">
        <v>172</v>
      </c>
      <c r="B16" s="74" t="s">
        <v>173</v>
      </c>
      <c r="C16" s="74" t="s">
        <v>102</v>
      </c>
      <c r="D16" s="42"/>
      <c r="E16" s="42">
        <v>1</v>
      </c>
      <c r="F16" s="42"/>
      <c r="G16" s="44"/>
      <c r="H16" s="44"/>
      <c r="I16" s="44"/>
      <c r="J16" s="45">
        <v>1</v>
      </c>
      <c r="K16" s="45"/>
      <c r="L16" s="45"/>
      <c r="M16" s="46"/>
      <c r="N16" s="46"/>
      <c r="O16" s="46"/>
      <c r="P16" s="86">
        <f t="shared" ref="P16:P36" si="15">SUM(D16:F16)</f>
        <v>1</v>
      </c>
      <c r="Q16" s="86">
        <v>1</v>
      </c>
      <c r="R16" s="87">
        <f t="shared" ref="R16:R24" si="16">SUM(G16:I16)</f>
        <v>0</v>
      </c>
      <c r="S16" s="87">
        <v>0</v>
      </c>
      <c r="T16" s="88">
        <f t="shared" ref="T16:T31" si="17">SUM(J16:L16)</f>
        <v>1</v>
      </c>
      <c r="U16" s="88">
        <v>0</v>
      </c>
      <c r="V16" s="36">
        <f t="shared" ref="V16:V31" si="18">SUM(M16:O16)</f>
        <v>0</v>
      </c>
      <c r="W16" s="36">
        <v>0</v>
      </c>
      <c r="X16" s="36">
        <f t="shared" ref="X16:X24" si="19">P16+R16+T16+V16</f>
        <v>2</v>
      </c>
      <c r="Y16" s="36">
        <f t="shared" ref="Y16:Y31" si="20">Q16+S16+U16+W16</f>
        <v>1</v>
      </c>
      <c r="Z16" s="37">
        <f t="shared" ref="Z16:Z31" si="21">Y16/X16</f>
        <v>0.5</v>
      </c>
      <c r="AA16" s="39" t="str">
        <f t="shared" ref="AA16:AA31" si="22">IF(Z16&gt;=90%,"SI","NO")</f>
        <v>NO</v>
      </c>
    </row>
    <row r="17" spans="1:27" s="9" customFormat="1" ht="95.25" customHeight="1" x14ac:dyDescent="0.25">
      <c r="A17" s="85" t="s">
        <v>209</v>
      </c>
      <c r="B17" s="85" t="s">
        <v>210</v>
      </c>
      <c r="C17" s="74" t="s">
        <v>70</v>
      </c>
      <c r="D17" s="42"/>
      <c r="E17" s="42">
        <v>1</v>
      </c>
      <c r="F17" s="42"/>
      <c r="G17" s="44"/>
      <c r="H17" s="44"/>
      <c r="I17" s="44"/>
      <c r="J17" s="45"/>
      <c r="K17" s="45"/>
      <c r="L17" s="45"/>
      <c r="M17" s="46"/>
      <c r="N17" s="46"/>
      <c r="O17" s="46"/>
      <c r="P17" s="86">
        <f t="shared" si="15"/>
        <v>1</v>
      </c>
      <c r="Q17" s="86">
        <v>1</v>
      </c>
      <c r="R17" s="87">
        <f t="shared" si="16"/>
        <v>0</v>
      </c>
      <c r="S17" s="87">
        <v>0</v>
      </c>
      <c r="T17" s="88">
        <f t="shared" si="17"/>
        <v>0</v>
      </c>
      <c r="U17" s="88">
        <v>0</v>
      </c>
      <c r="V17" s="36">
        <f t="shared" si="18"/>
        <v>0</v>
      </c>
      <c r="W17" s="36">
        <v>0</v>
      </c>
      <c r="X17" s="36">
        <f t="shared" si="19"/>
        <v>1</v>
      </c>
      <c r="Y17" s="36">
        <f t="shared" si="20"/>
        <v>1</v>
      </c>
      <c r="Z17" s="37">
        <f t="shared" si="21"/>
        <v>1</v>
      </c>
      <c r="AA17" s="39" t="str">
        <f t="shared" si="22"/>
        <v>SI</v>
      </c>
    </row>
    <row r="18" spans="1:27" s="9" customFormat="1" ht="71.25" customHeight="1" x14ac:dyDescent="0.25">
      <c r="A18" s="85" t="s">
        <v>211</v>
      </c>
      <c r="B18" s="85" t="s">
        <v>191</v>
      </c>
      <c r="C18" s="74" t="s">
        <v>70</v>
      </c>
      <c r="D18" s="42"/>
      <c r="E18" s="42">
        <v>1</v>
      </c>
      <c r="F18" s="42"/>
      <c r="G18" s="44"/>
      <c r="H18" s="44"/>
      <c r="I18" s="44"/>
      <c r="J18" s="45"/>
      <c r="K18" s="45"/>
      <c r="L18" s="45"/>
      <c r="M18" s="46"/>
      <c r="N18" s="46"/>
      <c r="O18" s="46"/>
      <c r="P18" s="86">
        <f t="shared" si="15"/>
        <v>1</v>
      </c>
      <c r="Q18" s="86">
        <v>1</v>
      </c>
      <c r="R18" s="87">
        <f t="shared" si="16"/>
        <v>0</v>
      </c>
      <c r="S18" s="87">
        <v>0</v>
      </c>
      <c r="T18" s="88">
        <f t="shared" si="17"/>
        <v>0</v>
      </c>
      <c r="U18" s="88">
        <v>0</v>
      </c>
      <c r="V18" s="36">
        <f t="shared" si="18"/>
        <v>0</v>
      </c>
      <c r="W18" s="36">
        <v>0</v>
      </c>
      <c r="X18" s="36">
        <f t="shared" si="19"/>
        <v>1</v>
      </c>
      <c r="Y18" s="36">
        <f t="shared" si="20"/>
        <v>1</v>
      </c>
      <c r="Z18" s="37">
        <f t="shared" si="21"/>
        <v>1</v>
      </c>
      <c r="AA18" s="39" t="str">
        <f t="shared" si="22"/>
        <v>SI</v>
      </c>
    </row>
    <row r="19" spans="1:27" s="9" customFormat="1" ht="78" customHeight="1" x14ac:dyDescent="0.25">
      <c r="A19" s="76" t="s">
        <v>165</v>
      </c>
      <c r="B19" s="85" t="s">
        <v>166</v>
      </c>
      <c r="C19" s="74" t="s">
        <v>70</v>
      </c>
      <c r="D19" s="42"/>
      <c r="E19" s="42"/>
      <c r="F19" s="42"/>
      <c r="G19" s="44"/>
      <c r="H19" s="44"/>
      <c r="I19" s="44"/>
      <c r="J19" s="45"/>
      <c r="K19" s="45"/>
      <c r="L19" s="45"/>
      <c r="M19" s="46"/>
      <c r="N19" s="46">
        <v>1</v>
      </c>
      <c r="O19" s="46"/>
      <c r="P19" s="86">
        <f t="shared" ref="P19:P20" si="23">SUM(D19:F19)</f>
        <v>0</v>
      </c>
      <c r="Q19" s="86">
        <v>0</v>
      </c>
      <c r="R19" s="87">
        <f t="shared" ref="R19:R20" si="24">SUM(G19:I19)</f>
        <v>0</v>
      </c>
      <c r="S19" s="87">
        <v>0</v>
      </c>
      <c r="T19" s="88">
        <f t="shared" ref="T19:T20" si="25">SUM(J19:L19)</f>
        <v>0</v>
      </c>
      <c r="U19" s="88">
        <v>0</v>
      </c>
      <c r="V19" s="36">
        <f t="shared" ref="V19:V20" si="26">SUM(M19:O19)</f>
        <v>1</v>
      </c>
      <c r="W19" s="36">
        <v>0</v>
      </c>
      <c r="X19" s="36">
        <f t="shared" ref="X19:X20" si="27">P19+R19+T19+V19</f>
        <v>1</v>
      </c>
      <c r="Y19" s="36">
        <f t="shared" ref="Y19:Y20" si="28">Q19+S19+U19+W19</f>
        <v>0</v>
      </c>
      <c r="Z19" s="37">
        <f t="shared" ref="Z19:Z20" si="29">Y19/X19</f>
        <v>0</v>
      </c>
      <c r="AA19" s="39" t="str">
        <f t="shared" ref="AA19:AA20" si="30">IF(Z19&gt;=90%,"SI","NO")</f>
        <v>NO</v>
      </c>
    </row>
    <row r="20" spans="1:27" s="9" customFormat="1" ht="84" customHeight="1" x14ac:dyDescent="0.25">
      <c r="A20" s="85" t="s">
        <v>167</v>
      </c>
      <c r="B20" s="76" t="s">
        <v>168</v>
      </c>
      <c r="C20" s="74" t="s">
        <v>169</v>
      </c>
      <c r="D20" s="42"/>
      <c r="E20" s="42">
        <v>1</v>
      </c>
      <c r="F20" s="42"/>
      <c r="G20" s="44"/>
      <c r="H20" s="44"/>
      <c r="I20" s="44"/>
      <c r="J20" s="45"/>
      <c r="K20" s="45"/>
      <c r="L20" s="45"/>
      <c r="M20" s="46"/>
      <c r="N20" s="46"/>
      <c r="O20" s="46"/>
      <c r="P20" s="86">
        <f t="shared" si="23"/>
        <v>1</v>
      </c>
      <c r="Q20" s="86">
        <v>1</v>
      </c>
      <c r="R20" s="87">
        <f t="shared" si="24"/>
        <v>0</v>
      </c>
      <c r="S20" s="87">
        <v>0</v>
      </c>
      <c r="T20" s="88">
        <f t="shared" si="25"/>
        <v>0</v>
      </c>
      <c r="U20" s="88">
        <v>0</v>
      </c>
      <c r="V20" s="36">
        <f t="shared" si="26"/>
        <v>0</v>
      </c>
      <c r="W20" s="36">
        <v>0</v>
      </c>
      <c r="X20" s="36">
        <f t="shared" si="27"/>
        <v>1</v>
      </c>
      <c r="Y20" s="36">
        <f t="shared" si="28"/>
        <v>1</v>
      </c>
      <c r="Z20" s="84">
        <f t="shared" si="29"/>
        <v>1</v>
      </c>
      <c r="AA20" s="39" t="str">
        <f t="shared" si="30"/>
        <v>SI</v>
      </c>
    </row>
    <row r="21" spans="1:27" s="9" customFormat="1" ht="84" customHeight="1" x14ac:dyDescent="0.25">
      <c r="A21" s="85" t="s">
        <v>201</v>
      </c>
      <c r="B21" s="74" t="s">
        <v>212</v>
      </c>
      <c r="C21" s="74" t="s">
        <v>73</v>
      </c>
      <c r="D21" s="42"/>
      <c r="E21" s="42"/>
      <c r="F21" s="42">
        <v>1</v>
      </c>
      <c r="G21" s="44"/>
      <c r="H21" s="44"/>
      <c r="I21" s="44"/>
      <c r="J21" s="45"/>
      <c r="K21" s="45"/>
      <c r="L21" s="45"/>
      <c r="M21" s="46"/>
      <c r="N21" s="46"/>
      <c r="O21" s="46"/>
      <c r="P21" s="86">
        <f t="shared" si="15"/>
        <v>1</v>
      </c>
      <c r="Q21" s="86">
        <v>0</v>
      </c>
      <c r="R21" s="87">
        <f t="shared" si="16"/>
        <v>0</v>
      </c>
      <c r="S21" s="87">
        <v>0</v>
      </c>
      <c r="T21" s="88">
        <f t="shared" si="17"/>
        <v>0</v>
      </c>
      <c r="U21" s="88">
        <v>0</v>
      </c>
      <c r="V21" s="36">
        <f t="shared" si="18"/>
        <v>0</v>
      </c>
      <c r="W21" s="36">
        <v>0</v>
      </c>
      <c r="X21" s="36">
        <f t="shared" si="19"/>
        <v>1</v>
      </c>
      <c r="Y21" s="36">
        <f t="shared" si="20"/>
        <v>0</v>
      </c>
      <c r="Z21" s="37">
        <f t="shared" si="21"/>
        <v>0</v>
      </c>
      <c r="AA21" s="39" t="str">
        <f t="shared" si="22"/>
        <v>NO</v>
      </c>
    </row>
    <row r="22" spans="1:27" s="9" customFormat="1" ht="75.75" customHeight="1" x14ac:dyDescent="0.25">
      <c r="A22" s="85" t="s">
        <v>71</v>
      </c>
      <c r="B22" s="76" t="s">
        <v>72</v>
      </c>
      <c r="C22" s="74" t="s">
        <v>73</v>
      </c>
      <c r="D22" s="42"/>
      <c r="E22" s="42"/>
      <c r="F22" s="43">
        <v>1</v>
      </c>
      <c r="G22" s="44"/>
      <c r="H22" s="44"/>
      <c r="I22" s="44"/>
      <c r="J22" s="45"/>
      <c r="K22" s="45"/>
      <c r="L22" s="45"/>
      <c r="M22" s="46"/>
      <c r="N22" s="46"/>
      <c r="O22" s="46"/>
      <c r="P22" s="86">
        <f t="shared" si="15"/>
        <v>1</v>
      </c>
      <c r="Q22" s="86">
        <v>0</v>
      </c>
      <c r="R22" s="87">
        <f t="shared" si="16"/>
        <v>0</v>
      </c>
      <c r="S22" s="87">
        <v>0</v>
      </c>
      <c r="T22" s="88">
        <f t="shared" si="17"/>
        <v>0</v>
      </c>
      <c r="U22" s="88">
        <v>0</v>
      </c>
      <c r="V22" s="36">
        <f t="shared" si="18"/>
        <v>0</v>
      </c>
      <c r="W22" s="36">
        <v>0</v>
      </c>
      <c r="X22" s="36">
        <f t="shared" si="19"/>
        <v>1</v>
      </c>
      <c r="Y22" s="36">
        <f t="shared" si="20"/>
        <v>0</v>
      </c>
      <c r="Z22" s="37">
        <f t="shared" si="21"/>
        <v>0</v>
      </c>
      <c r="AA22" s="39" t="str">
        <f t="shared" si="22"/>
        <v>NO</v>
      </c>
    </row>
    <row r="23" spans="1:27" s="9" customFormat="1" ht="82.5" x14ac:dyDescent="0.25">
      <c r="A23" s="76" t="s">
        <v>75</v>
      </c>
      <c r="B23" s="74" t="s">
        <v>76</v>
      </c>
      <c r="C23" s="74" t="s">
        <v>77</v>
      </c>
      <c r="D23" s="42"/>
      <c r="E23" s="42"/>
      <c r="F23" s="43">
        <v>1</v>
      </c>
      <c r="G23" s="44"/>
      <c r="H23" s="44"/>
      <c r="I23" s="44">
        <v>1</v>
      </c>
      <c r="J23" s="45"/>
      <c r="K23" s="45">
        <v>1</v>
      </c>
      <c r="L23" s="45"/>
      <c r="M23" s="46"/>
      <c r="N23" s="46">
        <v>1</v>
      </c>
      <c r="O23" s="46"/>
      <c r="P23" s="86">
        <f t="shared" si="15"/>
        <v>1</v>
      </c>
      <c r="Q23" s="86">
        <v>0</v>
      </c>
      <c r="R23" s="87">
        <f t="shared" si="16"/>
        <v>1</v>
      </c>
      <c r="S23" s="87">
        <v>1</v>
      </c>
      <c r="T23" s="88">
        <f t="shared" si="17"/>
        <v>1</v>
      </c>
      <c r="U23" s="88">
        <v>0</v>
      </c>
      <c r="V23" s="36">
        <f t="shared" si="18"/>
        <v>1</v>
      </c>
      <c r="W23" s="36">
        <v>0</v>
      </c>
      <c r="X23" s="36">
        <f t="shared" si="19"/>
        <v>4</v>
      </c>
      <c r="Y23" s="36">
        <f t="shared" si="20"/>
        <v>1</v>
      </c>
      <c r="Z23" s="37">
        <f t="shared" si="21"/>
        <v>0.25</v>
      </c>
      <c r="AA23" s="39" t="str">
        <f t="shared" si="22"/>
        <v>NO</v>
      </c>
    </row>
    <row r="24" spans="1:27" s="9" customFormat="1" ht="66" x14ac:dyDescent="0.25">
      <c r="A24" s="76" t="s">
        <v>78</v>
      </c>
      <c r="B24" s="74" t="s">
        <v>79</v>
      </c>
      <c r="C24" s="74" t="s">
        <v>73</v>
      </c>
      <c r="D24" s="42"/>
      <c r="E24" s="42"/>
      <c r="F24" s="43"/>
      <c r="G24" s="44">
        <v>1</v>
      </c>
      <c r="H24" s="44"/>
      <c r="I24" s="44"/>
      <c r="J24" s="45"/>
      <c r="K24" s="45"/>
      <c r="L24" s="45"/>
      <c r="M24" s="46"/>
      <c r="N24" s="46"/>
      <c r="O24" s="46"/>
      <c r="P24" s="86">
        <f t="shared" si="15"/>
        <v>0</v>
      </c>
      <c r="Q24" s="86">
        <v>0</v>
      </c>
      <c r="R24" s="87">
        <f t="shared" si="16"/>
        <v>1</v>
      </c>
      <c r="S24" s="87">
        <v>1</v>
      </c>
      <c r="T24" s="88">
        <f t="shared" si="17"/>
        <v>0</v>
      </c>
      <c r="U24" s="88">
        <v>0</v>
      </c>
      <c r="V24" s="36">
        <f t="shared" si="18"/>
        <v>0</v>
      </c>
      <c r="W24" s="36">
        <v>0</v>
      </c>
      <c r="X24" s="36">
        <f t="shared" si="19"/>
        <v>1</v>
      </c>
      <c r="Y24" s="36">
        <f t="shared" si="20"/>
        <v>1</v>
      </c>
      <c r="Z24" s="84">
        <f t="shared" si="21"/>
        <v>1</v>
      </c>
      <c r="AA24" s="39" t="str">
        <f t="shared" si="22"/>
        <v>SI</v>
      </c>
    </row>
    <row r="25" spans="1:27" s="9" customFormat="1" ht="96.75" customHeight="1" x14ac:dyDescent="0.25">
      <c r="A25" s="85" t="s">
        <v>80</v>
      </c>
      <c r="B25" s="74" t="s">
        <v>81</v>
      </c>
      <c r="C25" s="74" t="s">
        <v>82</v>
      </c>
      <c r="D25" s="42"/>
      <c r="E25" s="42"/>
      <c r="F25" s="43"/>
      <c r="G25" s="44"/>
      <c r="H25" s="44">
        <v>164</v>
      </c>
      <c r="I25" s="44"/>
      <c r="J25" s="45"/>
      <c r="K25" s="45"/>
      <c r="L25" s="45"/>
      <c r="M25" s="46"/>
      <c r="N25" s="46"/>
      <c r="O25" s="46"/>
      <c r="P25" s="86">
        <f t="shared" si="15"/>
        <v>0</v>
      </c>
      <c r="Q25" s="86">
        <v>21</v>
      </c>
      <c r="R25" s="87">
        <f>SUM(G25:I25)</f>
        <v>164</v>
      </c>
      <c r="S25" s="87">
        <v>159</v>
      </c>
      <c r="T25" s="88">
        <f t="shared" si="17"/>
        <v>0</v>
      </c>
      <c r="U25" s="88">
        <v>0</v>
      </c>
      <c r="V25" s="36">
        <v>0</v>
      </c>
      <c r="W25" s="36">
        <v>0</v>
      </c>
      <c r="X25" s="36">
        <f>P25+R25+T25+V25</f>
        <v>164</v>
      </c>
      <c r="Y25" s="36">
        <f t="shared" si="20"/>
        <v>180</v>
      </c>
      <c r="Z25" s="37">
        <f t="shared" si="21"/>
        <v>1.0975609756097562</v>
      </c>
      <c r="AA25" s="39" t="str">
        <f t="shared" si="22"/>
        <v>SI</v>
      </c>
    </row>
    <row r="26" spans="1:27" s="9" customFormat="1" ht="102" customHeight="1" x14ac:dyDescent="0.25">
      <c r="A26" s="85" t="s">
        <v>83</v>
      </c>
      <c r="B26" s="74" t="s">
        <v>84</v>
      </c>
      <c r="C26" s="74" t="s">
        <v>85</v>
      </c>
      <c r="D26" s="42"/>
      <c r="E26" s="42">
        <v>1</v>
      </c>
      <c r="F26" s="43"/>
      <c r="G26" s="44"/>
      <c r="H26" s="44"/>
      <c r="I26" s="44">
        <v>2</v>
      </c>
      <c r="J26" s="45"/>
      <c r="K26" s="45"/>
      <c r="L26" s="45"/>
      <c r="M26" s="46"/>
      <c r="N26" s="46"/>
      <c r="O26" s="46"/>
      <c r="P26" s="86">
        <f t="shared" si="15"/>
        <v>1</v>
      </c>
      <c r="Q26" s="86">
        <v>3</v>
      </c>
      <c r="R26" s="87">
        <f>SUM(G26:I26)</f>
        <v>2</v>
      </c>
      <c r="S26" s="87">
        <v>5</v>
      </c>
      <c r="T26" s="88">
        <f t="shared" si="17"/>
        <v>0</v>
      </c>
      <c r="U26" s="88">
        <v>0</v>
      </c>
      <c r="V26" s="36">
        <f t="shared" si="18"/>
        <v>0</v>
      </c>
      <c r="W26" s="36">
        <v>0</v>
      </c>
      <c r="X26" s="36">
        <f t="shared" ref="X26:X31" si="31">P26+R26+T26+V26</f>
        <v>3</v>
      </c>
      <c r="Y26" s="36">
        <f t="shared" si="20"/>
        <v>8</v>
      </c>
      <c r="Z26" s="37">
        <f t="shared" si="21"/>
        <v>2.6666666666666665</v>
      </c>
      <c r="AA26" s="39" t="str">
        <f t="shared" si="22"/>
        <v>SI</v>
      </c>
    </row>
    <row r="27" spans="1:27" s="9" customFormat="1" ht="127.5" customHeight="1" x14ac:dyDescent="0.25">
      <c r="A27" s="85" t="s">
        <v>174</v>
      </c>
      <c r="B27" s="74" t="s">
        <v>163</v>
      </c>
      <c r="C27" s="74" t="s">
        <v>86</v>
      </c>
      <c r="D27" s="42">
        <v>1</v>
      </c>
      <c r="E27" s="42"/>
      <c r="F27" s="43"/>
      <c r="G27" s="44">
        <v>1</v>
      </c>
      <c r="H27" s="44"/>
      <c r="I27" s="44"/>
      <c r="J27" s="45">
        <v>1</v>
      </c>
      <c r="K27" s="45"/>
      <c r="L27" s="45"/>
      <c r="M27" s="46">
        <v>1</v>
      </c>
      <c r="N27" s="46"/>
      <c r="O27" s="46"/>
      <c r="P27" s="86">
        <f t="shared" si="15"/>
        <v>1</v>
      </c>
      <c r="Q27" s="86">
        <v>1</v>
      </c>
      <c r="R27" s="87">
        <f t="shared" ref="R27:R36" si="32">SUM(G27:I27)</f>
        <v>1</v>
      </c>
      <c r="S27" s="87">
        <v>1</v>
      </c>
      <c r="T27" s="88">
        <f t="shared" si="17"/>
        <v>1</v>
      </c>
      <c r="U27" s="88">
        <v>0</v>
      </c>
      <c r="V27" s="36">
        <f t="shared" si="18"/>
        <v>1</v>
      </c>
      <c r="W27" s="36">
        <v>0</v>
      </c>
      <c r="X27" s="36">
        <f t="shared" si="31"/>
        <v>4</v>
      </c>
      <c r="Y27" s="36">
        <f t="shared" si="20"/>
        <v>2</v>
      </c>
      <c r="Z27" s="37">
        <f t="shared" si="21"/>
        <v>0.5</v>
      </c>
      <c r="AA27" s="39" t="str">
        <f t="shared" si="22"/>
        <v>NO</v>
      </c>
    </row>
    <row r="28" spans="1:27" s="9" customFormat="1" ht="79.5" customHeight="1" x14ac:dyDescent="0.25">
      <c r="A28" s="85" t="s">
        <v>170</v>
      </c>
      <c r="B28" s="76" t="s">
        <v>213</v>
      </c>
      <c r="C28" s="74" t="s">
        <v>171</v>
      </c>
      <c r="D28" s="42"/>
      <c r="E28" s="42">
        <v>6</v>
      </c>
      <c r="F28" s="43">
        <v>10</v>
      </c>
      <c r="G28" s="44"/>
      <c r="H28" s="44"/>
      <c r="I28" s="44">
        <v>5</v>
      </c>
      <c r="J28" s="45"/>
      <c r="K28" s="45">
        <v>5</v>
      </c>
      <c r="L28" s="45"/>
      <c r="M28" s="46"/>
      <c r="N28" s="46">
        <v>10</v>
      </c>
      <c r="O28" s="46"/>
      <c r="P28" s="86">
        <f t="shared" ref="P28" si="33">SUM(D28:F28)</f>
        <v>16</v>
      </c>
      <c r="Q28" s="86">
        <v>18</v>
      </c>
      <c r="R28" s="87">
        <f t="shared" ref="R28" si="34">SUM(G28:I28)</f>
        <v>5</v>
      </c>
      <c r="S28" s="87">
        <v>21</v>
      </c>
      <c r="T28" s="88">
        <f t="shared" ref="T28" si="35">SUM(J28:L28)</f>
        <v>5</v>
      </c>
      <c r="U28" s="88">
        <v>0</v>
      </c>
      <c r="V28" s="36">
        <f t="shared" ref="V28" si="36">SUM(M28:O28)</f>
        <v>10</v>
      </c>
      <c r="W28" s="36">
        <v>0</v>
      </c>
      <c r="X28" s="36">
        <f t="shared" ref="X28" si="37">P28+R28+T28+V28</f>
        <v>36</v>
      </c>
      <c r="Y28" s="36">
        <f t="shared" ref="Y28" si="38">Q28+S28+U28+W28</f>
        <v>39</v>
      </c>
      <c r="Z28" s="37">
        <f t="shared" ref="Z28" si="39">Y28/X28</f>
        <v>1.0833333333333333</v>
      </c>
      <c r="AA28" s="39" t="str">
        <f t="shared" ref="AA28" si="40">IF(Z28&gt;=90%,"SI","NO")</f>
        <v>SI</v>
      </c>
    </row>
    <row r="29" spans="1:27" s="9" customFormat="1" ht="95.25" customHeight="1" x14ac:dyDescent="0.25">
      <c r="A29" s="85" t="s">
        <v>195</v>
      </c>
      <c r="B29" s="74" t="s">
        <v>214</v>
      </c>
      <c r="C29" s="74" t="s">
        <v>88</v>
      </c>
      <c r="D29" s="42"/>
      <c r="E29" s="42">
        <v>3</v>
      </c>
      <c r="F29" s="43"/>
      <c r="G29" s="44"/>
      <c r="H29" s="44">
        <v>5</v>
      </c>
      <c r="I29" s="44"/>
      <c r="J29" s="45"/>
      <c r="K29" s="45">
        <v>5</v>
      </c>
      <c r="L29" s="45"/>
      <c r="M29" s="46"/>
      <c r="N29" s="46">
        <v>5</v>
      </c>
      <c r="O29" s="46"/>
      <c r="P29" s="86">
        <f t="shared" si="15"/>
        <v>3</v>
      </c>
      <c r="Q29" s="86">
        <v>3</v>
      </c>
      <c r="R29" s="87">
        <f t="shared" si="32"/>
        <v>5</v>
      </c>
      <c r="S29" s="87">
        <v>10</v>
      </c>
      <c r="T29" s="88">
        <f t="shared" si="17"/>
        <v>5</v>
      </c>
      <c r="U29" s="88">
        <v>0</v>
      </c>
      <c r="V29" s="36">
        <f t="shared" si="18"/>
        <v>5</v>
      </c>
      <c r="W29" s="36">
        <v>0</v>
      </c>
      <c r="X29" s="36">
        <f t="shared" si="31"/>
        <v>18</v>
      </c>
      <c r="Y29" s="36">
        <f t="shared" si="20"/>
        <v>13</v>
      </c>
      <c r="Z29" s="37">
        <f t="shared" si="21"/>
        <v>0.72222222222222221</v>
      </c>
      <c r="AA29" s="39" t="str">
        <f t="shared" si="22"/>
        <v>NO</v>
      </c>
    </row>
    <row r="30" spans="1:27" s="9" customFormat="1" ht="95.25" customHeight="1" x14ac:dyDescent="0.25">
      <c r="A30" s="85" t="s">
        <v>200</v>
      </c>
      <c r="B30" s="74" t="s">
        <v>214</v>
      </c>
      <c r="C30" s="74" t="s">
        <v>88</v>
      </c>
      <c r="D30" s="42"/>
      <c r="E30" s="42">
        <v>4</v>
      </c>
      <c r="F30" s="43">
        <v>4</v>
      </c>
      <c r="G30" s="44">
        <v>4</v>
      </c>
      <c r="H30" s="44"/>
      <c r="I30" s="44"/>
      <c r="J30" s="45">
        <v>4</v>
      </c>
      <c r="K30" s="45">
        <v>4</v>
      </c>
      <c r="L30" s="45">
        <v>4</v>
      </c>
      <c r="M30" s="46">
        <v>4</v>
      </c>
      <c r="N30" s="46">
        <v>4</v>
      </c>
      <c r="O30" s="46">
        <v>4</v>
      </c>
      <c r="P30" s="86">
        <f t="shared" ref="P30" si="41">SUM(D30:F30)</f>
        <v>8</v>
      </c>
      <c r="Q30" s="86">
        <v>10</v>
      </c>
      <c r="R30" s="87">
        <f t="shared" ref="R30" si="42">SUM(G30:I30)</f>
        <v>4</v>
      </c>
      <c r="S30" s="87">
        <v>11</v>
      </c>
      <c r="T30" s="88">
        <f t="shared" ref="T30" si="43">SUM(J30:L30)</f>
        <v>12</v>
      </c>
      <c r="U30" s="88">
        <v>0</v>
      </c>
      <c r="V30" s="36">
        <f t="shared" ref="V30" si="44">SUM(M30:O30)</f>
        <v>12</v>
      </c>
      <c r="W30" s="36">
        <v>0</v>
      </c>
      <c r="X30" s="36">
        <f t="shared" ref="X30" si="45">P30+R30+T30+V30</f>
        <v>36</v>
      </c>
      <c r="Y30" s="36">
        <f t="shared" ref="Y30" si="46">Q30+S30+U30+W30</f>
        <v>21</v>
      </c>
      <c r="Z30" s="37">
        <f t="shared" ref="Z30" si="47">Y30/X30</f>
        <v>0.58333333333333337</v>
      </c>
      <c r="AA30" s="39" t="str">
        <f t="shared" ref="AA30" si="48">IF(Z30&gt;=90%,"SI","NO")</f>
        <v>NO</v>
      </c>
    </row>
    <row r="31" spans="1:27" s="9" customFormat="1" ht="90.75" customHeight="1" x14ac:dyDescent="0.25">
      <c r="A31" s="85" t="s">
        <v>89</v>
      </c>
      <c r="B31" s="74" t="s">
        <v>90</v>
      </c>
      <c r="C31" s="74" t="s">
        <v>91</v>
      </c>
      <c r="D31" s="42"/>
      <c r="E31" s="42">
        <v>1</v>
      </c>
      <c r="F31" s="43"/>
      <c r="G31" s="44">
        <v>1</v>
      </c>
      <c r="H31" s="44"/>
      <c r="I31" s="44">
        <v>1</v>
      </c>
      <c r="J31" s="45"/>
      <c r="K31" s="45">
        <v>1</v>
      </c>
      <c r="L31" s="45"/>
      <c r="M31" s="46">
        <v>1</v>
      </c>
      <c r="N31" s="46"/>
      <c r="O31" s="46">
        <v>1</v>
      </c>
      <c r="P31" s="86">
        <f t="shared" si="15"/>
        <v>1</v>
      </c>
      <c r="Q31" s="86">
        <v>1</v>
      </c>
      <c r="R31" s="87">
        <f t="shared" si="32"/>
        <v>2</v>
      </c>
      <c r="S31" s="87">
        <v>1</v>
      </c>
      <c r="T31" s="88">
        <f t="shared" si="17"/>
        <v>1</v>
      </c>
      <c r="U31" s="88">
        <v>0</v>
      </c>
      <c r="V31" s="36">
        <f t="shared" si="18"/>
        <v>2</v>
      </c>
      <c r="W31" s="36">
        <v>0</v>
      </c>
      <c r="X31" s="36">
        <f t="shared" si="31"/>
        <v>6</v>
      </c>
      <c r="Y31" s="36">
        <f t="shared" si="20"/>
        <v>2</v>
      </c>
      <c r="Z31" s="37">
        <f t="shared" si="21"/>
        <v>0.33333333333333331</v>
      </c>
      <c r="AA31" s="39" t="str">
        <f t="shared" si="22"/>
        <v>NO</v>
      </c>
    </row>
    <row r="32" spans="1:27" s="9" customFormat="1" ht="87.75" customHeight="1" x14ac:dyDescent="0.25">
      <c r="A32" s="85" t="s">
        <v>92</v>
      </c>
      <c r="B32" s="74" t="s">
        <v>93</v>
      </c>
      <c r="C32" s="74" t="s">
        <v>94</v>
      </c>
      <c r="D32" s="42">
        <v>1</v>
      </c>
      <c r="E32" s="42"/>
      <c r="F32" s="43"/>
      <c r="G32" s="44"/>
      <c r="H32" s="44">
        <v>1</v>
      </c>
      <c r="I32" s="44"/>
      <c r="J32" s="45"/>
      <c r="K32" s="45">
        <v>1</v>
      </c>
      <c r="L32" s="45"/>
      <c r="M32" s="46"/>
      <c r="N32" s="46">
        <v>1</v>
      </c>
      <c r="O32" s="46"/>
      <c r="P32" s="86">
        <f t="shared" si="15"/>
        <v>1</v>
      </c>
      <c r="Q32" s="86">
        <v>1</v>
      </c>
      <c r="R32" s="87">
        <f t="shared" si="32"/>
        <v>1</v>
      </c>
      <c r="S32" s="87">
        <v>1</v>
      </c>
      <c r="T32" s="88">
        <f t="shared" ref="T32:T36" si="49">SUM(J32:L32)</f>
        <v>1</v>
      </c>
      <c r="U32" s="88">
        <v>0</v>
      </c>
      <c r="V32" s="36">
        <f t="shared" ref="V32:V36" si="50">SUM(M32:O32)</f>
        <v>1</v>
      </c>
      <c r="W32" s="36">
        <v>0</v>
      </c>
      <c r="X32" s="36">
        <f t="shared" ref="X32:X36" si="51">P32+R32+T32+V32</f>
        <v>4</v>
      </c>
      <c r="Y32" s="36">
        <f t="shared" ref="Y32:Y36" si="52">Q32+S32+U32+W32</f>
        <v>2</v>
      </c>
      <c r="Z32" s="37">
        <f t="shared" ref="Z32:Z36" si="53">Y32/X32</f>
        <v>0.5</v>
      </c>
      <c r="AA32" s="39" t="str">
        <f t="shared" ref="AA32:AA36" si="54">IF(Z32&gt;=90%,"SI","NO")</f>
        <v>NO</v>
      </c>
    </row>
    <row r="33" spans="1:28" s="9" customFormat="1" ht="69" customHeight="1" x14ac:dyDescent="0.25">
      <c r="A33" s="85" t="s">
        <v>95</v>
      </c>
      <c r="B33" s="74" t="s">
        <v>96</v>
      </c>
      <c r="C33" s="74" t="s">
        <v>97</v>
      </c>
      <c r="D33" s="42">
        <v>1</v>
      </c>
      <c r="E33" s="42"/>
      <c r="F33" s="43"/>
      <c r="G33" s="44"/>
      <c r="H33" s="44">
        <v>1</v>
      </c>
      <c r="I33" s="44"/>
      <c r="J33" s="45"/>
      <c r="K33" s="45">
        <v>1</v>
      </c>
      <c r="L33" s="45"/>
      <c r="M33" s="46"/>
      <c r="N33" s="46">
        <v>1</v>
      </c>
      <c r="O33" s="46"/>
      <c r="P33" s="86">
        <f t="shared" si="15"/>
        <v>1</v>
      </c>
      <c r="Q33" s="86">
        <v>1</v>
      </c>
      <c r="R33" s="87">
        <f t="shared" si="32"/>
        <v>1</v>
      </c>
      <c r="S33" s="87">
        <v>1</v>
      </c>
      <c r="T33" s="88">
        <f t="shared" si="49"/>
        <v>1</v>
      </c>
      <c r="U33" s="88">
        <v>0</v>
      </c>
      <c r="V33" s="36">
        <f t="shared" si="50"/>
        <v>1</v>
      </c>
      <c r="W33" s="36">
        <v>0</v>
      </c>
      <c r="X33" s="36">
        <f t="shared" si="51"/>
        <v>4</v>
      </c>
      <c r="Y33" s="36">
        <f t="shared" si="52"/>
        <v>2</v>
      </c>
      <c r="Z33" s="37">
        <f t="shared" si="53"/>
        <v>0.5</v>
      </c>
      <c r="AA33" s="39" t="str">
        <f t="shared" si="54"/>
        <v>NO</v>
      </c>
    </row>
    <row r="34" spans="1:28" s="9" customFormat="1" ht="69" customHeight="1" x14ac:dyDescent="0.25">
      <c r="A34" s="85" t="s">
        <v>181</v>
      </c>
      <c r="B34" s="74" t="s">
        <v>98</v>
      </c>
      <c r="C34" s="74" t="s">
        <v>99</v>
      </c>
      <c r="D34" s="42">
        <v>2</v>
      </c>
      <c r="E34" s="42">
        <v>2</v>
      </c>
      <c r="F34" s="43">
        <v>2</v>
      </c>
      <c r="G34" s="44">
        <v>2</v>
      </c>
      <c r="H34" s="44"/>
      <c r="I34" s="44"/>
      <c r="J34" s="45"/>
      <c r="K34" s="45"/>
      <c r="L34" s="45"/>
      <c r="M34" s="46"/>
      <c r="N34" s="46"/>
      <c r="O34" s="46"/>
      <c r="P34" s="86">
        <f t="shared" si="15"/>
        <v>6</v>
      </c>
      <c r="Q34" s="86">
        <v>13</v>
      </c>
      <c r="R34" s="87">
        <f t="shared" si="32"/>
        <v>2</v>
      </c>
      <c r="S34" s="87">
        <v>12</v>
      </c>
      <c r="T34" s="88">
        <f t="shared" si="49"/>
        <v>0</v>
      </c>
      <c r="U34" s="88">
        <v>0</v>
      </c>
      <c r="V34" s="36">
        <f t="shared" si="50"/>
        <v>0</v>
      </c>
      <c r="W34" s="36">
        <v>0</v>
      </c>
      <c r="X34" s="36">
        <f t="shared" si="51"/>
        <v>8</v>
      </c>
      <c r="Y34" s="36">
        <f t="shared" si="52"/>
        <v>25</v>
      </c>
      <c r="Z34" s="37">
        <f t="shared" si="53"/>
        <v>3.125</v>
      </c>
      <c r="AA34" s="39" t="str">
        <f t="shared" si="54"/>
        <v>SI</v>
      </c>
    </row>
    <row r="35" spans="1:28" s="9" customFormat="1" ht="95.25" customHeight="1" x14ac:dyDescent="0.25">
      <c r="A35" s="85" t="s">
        <v>215</v>
      </c>
      <c r="B35" s="75" t="s">
        <v>192</v>
      </c>
      <c r="C35" s="75" t="s">
        <v>177</v>
      </c>
      <c r="D35" s="42"/>
      <c r="E35" s="42">
        <v>80</v>
      </c>
      <c r="F35" s="43">
        <v>80</v>
      </c>
      <c r="G35" s="44">
        <v>2</v>
      </c>
      <c r="H35" s="44"/>
      <c r="I35" s="44"/>
      <c r="J35" s="45">
        <v>2</v>
      </c>
      <c r="K35" s="45"/>
      <c r="L35" s="45"/>
      <c r="M35" s="46"/>
      <c r="N35" s="46">
        <v>2</v>
      </c>
      <c r="O35" s="46"/>
      <c r="P35" s="86">
        <f t="shared" si="15"/>
        <v>160</v>
      </c>
      <c r="Q35" s="86">
        <v>14</v>
      </c>
      <c r="R35" s="87">
        <f t="shared" si="32"/>
        <v>2</v>
      </c>
      <c r="S35" s="87">
        <v>18</v>
      </c>
      <c r="T35" s="88">
        <f t="shared" si="49"/>
        <v>2</v>
      </c>
      <c r="U35" s="88">
        <v>0</v>
      </c>
      <c r="V35" s="36">
        <f t="shared" si="50"/>
        <v>2</v>
      </c>
      <c r="W35" s="36">
        <v>0</v>
      </c>
      <c r="X35" s="36">
        <f t="shared" si="51"/>
        <v>166</v>
      </c>
      <c r="Y35" s="36">
        <f t="shared" si="52"/>
        <v>32</v>
      </c>
      <c r="Z35" s="37">
        <f t="shared" si="53"/>
        <v>0.19277108433734941</v>
      </c>
      <c r="AA35" s="39" t="str">
        <f t="shared" si="54"/>
        <v>NO</v>
      </c>
    </row>
    <row r="36" spans="1:28" s="9" customFormat="1" ht="61.5" customHeight="1" x14ac:dyDescent="0.25">
      <c r="A36" s="85" t="s">
        <v>184</v>
      </c>
      <c r="B36" s="74" t="s">
        <v>185</v>
      </c>
      <c r="C36" s="74" t="s">
        <v>199</v>
      </c>
      <c r="D36" s="42"/>
      <c r="E36" s="42"/>
      <c r="F36" s="43"/>
      <c r="G36" s="44"/>
      <c r="H36" s="44"/>
      <c r="I36" s="44"/>
      <c r="J36" s="45"/>
      <c r="K36" s="45"/>
      <c r="L36" s="45">
        <v>34</v>
      </c>
      <c r="M36" s="46"/>
      <c r="N36" s="46"/>
      <c r="O36" s="46"/>
      <c r="P36" s="86">
        <f t="shared" si="15"/>
        <v>0</v>
      </c>
      <c r="Q36" s="86">
        <v>0</v>
      </c>
      <c r="R36" s="87">
        <f t="shared" si="32"/>
        <v>0</v>
      </c>
      <c r="S36" s="87">
        <v>0</v>
      </c>
      <c r="T36" s="88">
        <f t="shared" si="49"/>
        <v>34</v>
      </c>
      <c r="U36" s="88">
        <v>0</v>
      </c>
      <c r="V36" s="36">
        <f t="shared" si="50"/>
        <v>0</v>
      </c>
      <c r="W36" s="36">
        <v>0</v>
      </c>
      <c r="X36" s="36">
        <f t="shared" si="51"/>
        <v>34</v>
      </c>
      <c r="Y36" s="36">
        <f t="shared" si="52"/>
        <v>0</v>
      </c>
      <c r="Z36" s="37">
        <f t="shared" si="53"/>
        <v>0</v>
      </c>
      <c r="AA36" s="39" t="str">
        <f t="shared" si="54"/>
        <v>NO</v>
      </c>
    </row>
    <row r="37" spans="1:28" s="9" customFormat="1" ht="94.5" customHeight="1" x14ac:dyDescent="0.25">
      <c r="A37" s="85" t="s">
        <v>182</v>
      </c>
      <c r="B37" s="75" t="s">
        <v>216</v>
      </c>
      <c r="C37" s="75" t="s">
        <v>177</v>
      </c>
      <c r="D37" s="42"/>
      <c r="E37" s="42">
        <v>180</v>
      </c>
      <c r="F37" s="43"/>
      <c r="G37" s="44"/>
      <c r="H37" s="44"/>
      <c r="I37" s="44"/>
      <c r="J37" s="45"/>
      <c r="K37" s="45"/>
      <c r="L37" s="45"/>
      <c r="M37" s="46"/>
      <c r="N37" s="46"/>
      <c r="O37" s="46"/>
      <c r="P37" s="86">
        <f t="shared" ref="P37" si="55">SUM(D37:F37)</f>
        <v>180</v>
      </c>
      <c r="Q37" s="86">
        <v>1</v>
      </c>
      <c r="R37" s="87">
        <v>1</v>
      </c>
      <c r="S37" s="87">
        <v>0</v>
      </c>
      <c r="T37" s="88">
        <f t="shared" ref="T37" si="56">SUM(J37:L37)</f>
        <v>0</v>
      </c>
      <c r="U37" s="88">
        <v>0</v>
      </c>
      <c r="V37" s="36">
        <f t="shared" ref="V37" si="57">SUM(M37:O37)</f>
        <v>0</v>
      </c>
      <c r="W37" s="36">
        <v>0</v>
      </c>
      <c r="X37" s="36">
        <f t="shared" ref="X37" si="58">P37+R37+T37+V37</f>
        <v>181</v>
      </c>
      <c r="Y37" s="36">
        <f t="shared" ref="Y37" si="59">Q37+S37+U37+W37</f>
        <v>1</v>
      </c>
      <c r="Z37" s="37">
        <f t="shared" ref="Z37" si="60">Y37/X37</f>
        <v>5.5248618784530384E-3</v>
      </c>
      <c r="AA37" s="39" t="str">
        <f t="shared" ref="AA37" si="61">IF(Z37&gt;=90%,"SI","NO")</f>
        <v>NO</v>
      </c>
    </row>
    <row r="38" spans="1:28" s="1" customFormat="1" ht="31.5" customHeight="1" x14ac:dyDescent="0.25">
      <c r="A38" s="99" t="s">
        <v>33</v>
      </c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</row>
    <row r="39" spans="1:28" s="1" customFormat="1" ht="96" customHeight="1" x14ac:dyDescent="0.25">
      <c r="A39" s="85" t="s">
        <v>100</v>
      </c>
      <c r="B39" s="74" t="s">
        <v>217</v>
      </c>
      <c r="C39" s="75" t="s">
        <v>101</v>
      </c>
      <c r="D39" s="42"/>
      <c r="E39" s="42"/>
      <c r="F39" s="42">
        <v>50</v>
      </c>
      <c r="G39" s="51"/>
      <c r="H39" s="51"/>
      <c r="I39" s="51"/>
      <c r="J39" s="52">
        <v>20</v>
      </c>
      <c r="K39" s="52"/>
      <c r="L39" s="52"/>
      <c r="M39" s="48"/>
      <c r="N39" s="48">
        <v>50</v>
      </c>
      <c r="O39" s="48"/>
      <c r="P39" s="86">
        <f t="shared" ref="P39" si="62">SUM(D39:F39)</f>
        <v>50</v>
      </c>
      <c r="Q39" s="86">
        <v>42</v>
      </c>
      <c r="R39" s="87">
        <f t="shared" ref="R39" si="63">SUM(G39:I39)</f>
        <v>0</v>
      </c>
      <c r="S39" s="87">
        <v>0</v>
      </c>
      <c r="T39" s="88">
        <f t="shared" ref="T39" si="64">SUM(J39:L39)</f>
        <v>20</v>
      </c>
      <c r="U39" s="88">
        <v>0</v>
      </c>
      <c r="V39" s="36">
        <f t="shared" ref="V39" si="65">SUM(M39:O39)</f>
        <v>50</v>
      </c>
      <c r="W39" s="36">
        <v>0</v>
      </c>
      <c r="X39" s="36">
        <f t="shared" ref="X39" si="66">P39+R39+T39+V39</f>
        <v>120</v>
      </c>
      <c r="Y39" s="36">
        <f t="shared" ref="Y39" si="67">Q39+S39+U39+W39</f>
        <v>42</v>
      </c>
      <c r="Z39" s="37">
        <f t="shared" ref="Z39" si="68">Y39/X39</f>
        <v>0.35</v>
      </c>
      <c r="AA39" s="39" t="str">
        <f t="shared" ref="AA39" si="69">IF(Z39&gt;=90%,"SI","NO")</f>
        <v>NO</v>
      </c>
      <c r="AB39" s="9"/>
    </row>
    <row r="40" spans="1:28" s="1" customFormat="1" ht="93.75" customHeight="1" x14ac:dyDescent="0.25">
      <c r="A40" s="85" t="s">
        <v>175</v>
      </c>
      <c r="B40" s="74" t="s">
        <v>176</v>
      </c>
      <c r="C40" s="74" t="s">
        <v>102</v>
      </c>
      <c r="D40" s="63">
        <v>34</v>
      </c>
      <c r="E40" s="63">
        <v>34</v>
      </c>
      <c r="F40" s="63">
        <v>34</v>
      </c>
      <c r="G40" s="64">
        <v>34</v>
      </c>
      <c r="H40" s="64">
        <v>34</v>
      </c>
      <c r="I40" s="64">
        <v>34</v>
      </c>
      <c r="J40" s="65">
        <v>34</v>
      </c>
      <c r="K40" s="65">
        <v>34</v>
      </c>
      <c r="L40" s="65">
        <v>34</v>
      </c>
      <c r="M40" s="66">
        <v>34</v>
      </c>
      <c r="N40" s="66">
        <v>34</v>
      </c>
      <c r="O40" s="66">
        <v>34</v>
      </c>
      <c r="P40" s="86">
        <f t="shared" ref="P40:P50" si="70">SUM(D40:F40)</f>
        <v>102</v>
      </c>
      <c r="Q40" s="86">
        <v>102</v>
      </c>
      <c r="R40" s="87">
        <f t="shared" ref="R40:R42" si="71">SUM(G40:I40)</f>
        <v>102</v>
      </c>
      <c r="S40" s="87">
        <v>102</v>
      </c>
      <c r="T40" s="88">
        <f t="shared" ref="T40:T42" si="72">SUM(J40:L40)</f>
        <v>102</v>
      </c>
      <c r="U40" s="88">
        <v>0</v>
      </c>
      <c r="V40" s="36">
        <f t="shared" ref="V40:V42" si="73">SUM(M40:O40)</f>
        <v>102</v>
      </c>
      <c r="W40" s="36">
        <v>0</v>
      </c>
      <c r="X40" s="36">
        <f t="shared" ref="X40:X42" si="74">P40+R40+T40+V40</f>
        <v>408</v>
      </c>
      <c r="Y40" s="36">
        <f t="shared" ref="Y40" si="75">Q40+S40+U40+W40</f>
        <v>204</v>
      </c>
      <c r="Z40" s="37">
        <f t="shared" ref="Z40" si="76">Y40/X40</f>
        <v>0.5</v>
      </c>
      <c r="AA40" s="39" t="str">
        <f t="shared" ref="AA40" si="77">IF(Z40&gt;=90%,"SI","NO")</f>
        <v>NO</v>
      </c>
      <c r="AB40" s="9"/>
    </row>
    <row r="41" spans="1:28" s="1" customFormat="1" ht="60" customHeight="1" x14ac:dyDescent="0.25">
      <c r="A41" s="85" t="s">
        <v>164</v>
      </c>
      <c r="B41" s="74" t="s">
        <v>103</v>
      </c>
      <c r="C41" s="74" t="s">
        <v>102</v>
      </c>
      <c r="D41" s="63">
        <v>1</v>
      </c>
      <c r="E41" s="63">
        <v>1</v>
      </c>
      <c r="F41" s="63">
        <v>1</v>
      </c>
      <c r="G41" s="64">
        <v>1</v>
      </c>
      <c r="H41" s="64">
        <v>1</v>
      </c>
      <c r="I41" s="64">
        <v>1</v>
      </c>
      <c r="J41" s="65">
        <v>1</v>
      </c>
      <c r="K41" s="65">
        <v>1</v>
      </c>
      <c r="L41" s="65">
        <v>1</v>
      </c>
      <c r="M41" s="66">
        <v>1</v>
      </c>
      <c r="N41" s="66">
        <v>1</v>
      </c>
      <c r="O41" s="66">
        <v>1</v>
      </c>
      <c r="P41" s="86">
        <f t="shared" si="70"/>
        <v>3</v>
      </c>
      <c r="Q41" s="86">
        <v>3</v>
      </c>
      <c r="R41" s="87">
        <f t="shared" si="71"/>
        <v>3</v>
      </c>
      <c r="S41" s="87">
        <v>3</v>
      </c>
      <c r="T41" s="88">
        <f t="shared" si="72"/>
        <v>3</v>
      </c>
      <c r="U41" s="88">
        <v>0</v>
      </c>
      <c r="V41" s="36">
        <f t="shared" si="73"/>
        <v>3</v>
      </c>
      <c r="W41" s="36">
        <v>0</v>
      </c>
      <c r="X41" s="36">
        <f t="shared" si="74"/>
        <v>12</v>
      </c>
      <c r="Y41" s="36">
        <f t="shared" ref="Y41:Y42" si="78">Q41+S41+U41+W41</f>
        <v>6</v>
      </c>
      <c r="Z41" s="37">
        <f t="shared" ref="Z41:Z42" si="79">Y41/X41</f>
        <v>0.5</v>
      </c>
      <c r="AA41" s="39" t="str">
        <f t="shared" ref="AA41:AA42" si="80">IF(Z41&gt;=90%,"SI","NO")</f>
        <v>NO</v>
      </c>
      <c r="AB41" s="9"/>
    </row>
    <row r="42" spans="1:28" s="1" customFormat="1" ht="76.5" customHeight="1" x14ac:dyDescent="0.25">
      <c r="A42" s="85" t="s">
        <v>104</v>
      </c>
      <c r="B42" s="74" t="s">
        <v>105</v>
      </c>
      <c r="C42" s="74" t="s">
        <v>106</v>
      </c>
      <c r="D42" s="63">
        <v>1</v>
      </c>
      <c r="E42" s="63">
        <v>1</v>
      </c>
      <c r="F42" s="63">
        <v>1</v>
      </c>
      <c r="G42" s="64">
        <v>1</v>
      </c>
      <c r="H42" s="64">
        <v>1</v>
      </c>
      <c r="I42" s="64">
        <v>1</v>
      </c>
      <c r="J42" s="65">
        <v>1</v>
      </c>
      <c r="K42" s="65">
        <v>1</v>
      </c>
      <c r="L42" s="65">
        <v>1</v>
      </c>
      <c r="M42" s="66">
        <v>1</v>
      </c>
      <c r="N42" s="66">
        <v>1</v>
      </c>
      <c r="O42" s="66">
        <v>1</v>
      </c>
      <c r="P42" s="86">
        <f t="shared" si="70"/>
        <v>3</v>
      </c>
      <c r="Q42" s="86">
        <v>3</v>
      </c>
      <c r="R42" s="87">
        <f t="shared" si="71"/>
        <v>3</v>
      </c>
      <c r="S42" s="87">
        <v>3</v>
      </c>
      <c r="T42" s="88">
        <f t="shared" si="72"/>
        <v>3</v>
      </c>
      <c r="U42" s="88">
        <v>0</v>
      </c>
      <c r="V42" s="36">
        <f t="shared" si="73"/>
        <v>3</v>
      </c>
      <c r="W42" s="36">
        <v>0</v>
      </c>
      <c r="X42" s="36">
        <f t="shared" si="74"/>
        <v>12</v>
      </c>
      <c r="Y42" s="36">
        <f t="shared" si="78"/>
        <v>6</v>
      </c>
      <c r="Z42" s="37">
        <f t="shared" si="79"/>
        <v>0.5</v>
      </c>
      <c r="AA42" s="39" t="str">
        <f t="shared" si="80"/>
        <v>NO</v>
      </c>
      <c r="AB42" s="9"/>
    </row>
    <row r="43" spans="1:28" s="1" customFormat="1" ht="61.5" customHeight="1" x14ac:dyDescent="0.25">
      <c r="A43" s="85" t="s">
        <v>107</v>
      </c>
      <c r="B43" s="74" t="s">
        <v>108</v>
      </c>
      <c r="C43" s="74" t="s">
        <v>109</v>
      </c>
      <c r="D43" s="63">
        <v>1</v>
      </c>
      <c r="E43" s="63">
        <v>1</v>
      </c>
      <c r="F43" s="63">
        <v>1</v>
      </c>
      <c r="G43" s="64">
        <v>1</v>
      </c>
      <c r="H43" s="64">
        <v>1</v>
      </c>
      <c r="I43" s="64">
        <v>1</v>
      </c>
      <c r="J43" s="65">
        <v>1</v>
      </c>
      <c r="K43" s="65">
        <v>1</v>
      </c>
      <c r="L43" s="65">
        <v>1</v>
      </c>
      <c r="M43" s="66">
        <v>1</v>
      </c>
      <c r="N43" s="66">
        <v>1</v>
      </c>
      <c r="O43" s="66">
        <v>1</v>
      </c>
      <c r="P43" s="86">
        <f t="shared" si="70"/>
        <v>3</v>
      </c>
      <c r="Q43" s="86">
        <v>3</v>
      </c>
      <c r="R43" s="87">
        <f t="shared" ref="R43:R50" si="81">SUM(G43:I43)</f>
        <v>3</v>
      </c>
      <c r="S43" s="87">
        <v>3</v>
      </c>
      <c r="T43" s="88">
        <f t="shared" ref="T43:T50" si="82">SUM(J43:L43)</f>
        <v>3</v>
      </c>
      <c r="U43" s="88">
        <v>0</v>
      </c>
      <c r="V43" s="36">
        <f t="shared" ref="V43:V50" si="83">SUM(M43:O43)</f>
        <v>3</v>
      </c>
      <c r="W43" s="36">
        <v>0</v>
      </c>
      <c r="X43" s="36">
        <f t="shared" ref="X43:X50" si="84">P43+R43+T43+V43</f>
        <v>12</v>
      </c>
      <c r="Y43" s="36">
        <f t="shared" ref="Y43:Y50" si="85">Q43+S43+U43+W43</f>
        <v>6</v>
      </c>
      <c r="Z43" s="37">
        <f t="shared" ref="Z43:Z50" si="86">Y43/X43</f>
        <v>0.5</v>
      </c>
      <c r="AA43" s="39" t="str">
        <f t="shared" ref="AA43:AA50" si="87">IF(Z43&gt;=90%,"SI","NO")</f>
        <v>NO</v>
      </c>
      <c r="AB43" s="9"/>
    </row>
    <row r="44" spans="1:28" s="1" customFormat="1" ht="60" customHeight="1" x14ac:dyDescent="0.25">
      <c r="A44" s="85" t="s">
        <v>110</v>
      </c>
      <c r="B44" s="74" t="s">
        <v>111</v>
      </c>
      <c r="C44" s="75" t="s">
        <v>112</v>
      </c>
      <c r="D44" s="63"/>
      <c r="E44" s="63">
        <v>5</v>
      </c>
      <c r="F44" s="63">
        <v>5</v>
      </c>
      <c r="G44" s="64"/>
      <c r="H44" s="64"/>
      <c r="I44" s="64"/>
      <c r="J44" s="65">
        <v>5</v>
      </c>
      <c r="K44" s="65">
        <v>2</v>
      </c>
      <c r="L44" s="65">
        <v>2</v>
      </c>
      <c r="M44" s="66">
        <v>2</v>
      </c>
      <c r="N44" s="66">
        <v>2</v>
      </c>
      <c r="O44" s="66">
        <v>2</v>
      </c>
      <c r="P44" s="86">
        <f t="shared" si="70"/>
        <v>10</v>
      </c>
      <c r="Q44" s="86">
        <v>5</v>
      </c>
      <c r="R44" s="87">
        <f t="shared" si="81"/>
        <v>0</v>
      </c>
      <c r="S44" s="87">
        <v>0</v>
      </c>
      <c r="T44" s="88">
        <f t="shared" si="82"/>
        <v>9</v>
      </c>
      <c r="U44" s="88">
        <v>0</v>
      </c>
      <c r="V44" s="36">
        <f t="shared" si="83"/>
        <v>6</v>
      </c>
      <c r="W44" s="36">
        <v>0</v>
      </c>
      <c r="X44" s="36">
        <f t="shared" si="84"/>
        <v>25</v>
      </c>
      <c r="Y44" s="36">
        <f t="shared" si="85"/>
        <v>5</v>
      </c>
      <c r="Z44" s="37">
        <f t="shared" si="86"/>
        <v>0.2</v>
      </c>
      <c r="AA44" s="39" t="str">
        <f t="shared" si="87"/>
        <v>NO</v>
      </c>
      <c r="AB44" s="9"/>
    </row>
    <row r="45" spans="1:28" s="1" customFormat="1" ht="106.5" customHeight="1" x14ac:dyDescent="0.25">
      <c r="A45" s="85" t="s">
        <v>113</v>
      </c>
      <c r="B45" s="74" t="s">
        <v>84</v>
      </c>
      <c r="C45" s="74" t="s">
        <v>85</v>
      </c>
      <c r="D45" s="63"/>
      <c r="E45" s="63"/>
      <c r="F45" s="63"/>
      <c r="G45" s="64"/>
      <c r="H45" s="64"/>
      <c r="I45" s="64">
        <v>5</v>
      </c>
      <c r="J45" s="65"/>
      <c r="K45" s="65"/>
      <c r="L45" s="65"/>
      <c r="M45" s="66"/>
      <c r="N45" s="66"/>
      <c r="O45" s="66"/>
      <c r="P45" s="86">
        <f t="shared" si="70"/>
        <v>0</v>
      </c>
      <c r="Q45" s="86">
        <v>6</v>
      </c>
      <c r="R45" s="87">
        <f t="shared" si="81"/>
        <v>5</v>
      </c>
      <c r="S45" s="87">
        <v>4</v>
      </c>
      <c r="T45" s="88">
        <f t="shared" si="82"/>
        <v>0</v>
      </c>
      <c r="U45" s="88">
        <v>0</v>
      </c>
      <c r="V45" s="36">
        <f t="shared" si="83"/>
        <v>0</v>
      </c>
      <c r="W45" s="36">
        <v>0</v>
      </c>
      <c r="X45" s="36">
        <f t="shared" si="84"/>
        <v>5</v>
      </c>
      <c r="Y45" s="36">
        <f t="shared" si="85"/>
        <v>10</v>
      </c>
      <c r="Z45" s="37">
        <f t="shared" si="86"/>
        <v>2</v>
      </c>
      <c r="AA45" s="39" t="str">
        <f t="shared" si="87"/>
        <v>SI</v>
      </c>
      <c r="AB45" s="9"/>
    </row>
    <row r="46" spans="1:28" s="1" customFormat="1" ht="108.75" customHeight="1" x14ac:dyDescent="0.25">
      <c r="A46" s="85" t="s">
        <v>114</v>
      </c>
      <c r="B46" s="74" t="s">
        <v>84</v>
      </c>
      <c r="C46" s="74" t="s">
        <v>85</v>
      </c>
      <c r="D46" s="63"/>
      <c r="E46" s="63"/>
      <c r="F46" s="63">
        <v>2</v>
      </c>
      <c r="G46" s="64"/>
      <c r="H46" s="64"/>
      <c r="I46" s="64">
        <v>2</v>
      </c>
      <c r="J46" s="65"/>
      <c r="K46" s="65"/>
      <c r="L46" s="65">
        <v>2</v>
      </c>
      <c r="M46" s="66"/>
      <c r="N46" s="66"/>
      <c r="O46" s="66">
        <v>2</v>
      </c>
      <c r="P46" s="86">
        <f t="shared" si="70"/>
        <v>2</v>
      </c>
      <c r="Q46" s="86">
        <v>0</v>
      </c>
      <c r="R46" s="87">
        <f t="shared" si="81"/>
        <v>2</v>
      </c>
      <c r="S46" s="87">
        <v>0</v>
      </c>
      <c r="T46" s="88">
        <f t="shared" si="82"/>
        <v>2</v>
      </c>
      <c r="U46" s="88">
        <v>0</v>
      </c>
      <c r="V46" s="36">
        <f t="shared" si="83"/>
        <v>2</v>
      </c>
      <c r="W46" s="36">
        <v>0</v>
      </c>
      <c r="X46" s="36">
        <f t="shared" si="84"/>
        <v>8</v>
      </c>
      <c r="Y46" s="36">
        <f t="shared" si="85"/>
        <v>0</v>
      </c>
      <c r="Z46" s="37">
        <f t="shared" si="86"/>
        <v>0</v>
      </c>
      <c r="AA46" s="39" t="str">
        <f t="shared" si="87"/>
        <v>NO</v>
      </c>
      <c r="AB46" s="9"/>
    </row>
    <row r="47" spans="1:28" s="1" customFormat="1" ht="94.5" customHeight="1" x14ac:dyDescent="0.25">
      <c r="A47" s="85" t="s">
        <v>115</v>
      </c>
      <c r="B47" s="77" t="s">
        <v>116</v>
      </c>
      <c r="C47" s="74" t="s">
        <v>117</v>
      </c>
      <c r="D47" s="63"/>
      <c r="E47" s="63"/>
      <c r="F47" s="63">
        <v>1</v>
      </c>
      <c r="G47" s="64"/>
      <c r="H47" s="64"/>
      <c r="I47" s="64"/>
      <c r="J47" s="65"/>
      <c r="K47" s="65"/>
      <c r="L47" s="65"/>
      <c r="M47" s="66"/>
      <c r="N47" s="66"/>
      <c r="O47" s="66"/>
      <c r="P47" s="86">
        <f t="shared" si="70"/>
        <v>1</v>
      </c>
      <c r="Q47" s="86">
        <v>1</v>
      </c>
      <c r="R47" s="87">
        <f t="shared" si="81"/>
        <v>0</v>
      </c>
      <c r="S47" s="87">
        <v>0</v>
      </c>
      <c r="T47" s="88">
        <f t="shared" si="82"/>
        <v>0</v>
      </c>
      <c r="U47" s="88">
        <v>0</v>
      </c>
      <c r="V47" s="36">
        <f t="shared" si="83"/>
        <v>0</v>
      </c>
      <c r="W47" s="36">
        <v>0</v>
      </c>
      <c r="X47" s="36">
        <f t="shared" si="84"/>
        <v>1</v>
      </c>
      <c r="Y47" s="36">
        <f t="shared" si="85"/>
        <v>1</v>
      </c>
      <c r="Z47" s="84">
        <f t="shared" si="86"/>
        <v>1</v>
      </c>
      <c r="AA47" s="39" t="str">
        <f t="shared" si="87"/>
        <v>SI</v>
      </c>
      <c r="AB47" s="9"/>
    </row>
    <row r="48" spans="1:28" s="1" customFormat="1" ht="56.25" customHeight="1" x14ac:dyDescent="0.25">
      <c r="A48" s="85" t="s">
        <v>197</v>
      </c>
      <c r="B48" s="77" t="s">
        <v>196</v>
      </c>
      <c r="C48" s="74" t="s">
        <v>118</v>
      </c>
      <c r="D48" s="63">
        <v>1</v>
      </c>
      <c r="E48" s="63"/>
      <c r="F48" s="63"/>
      <c r="G48" s="64">
        <v>1</v>
      </c>
      <c r="H48" s="64"/>
      <c r="I48" s="64"/>
      <c r="J48" s="65">
        <v>1</v>
      </c>
      <c r="K48" s="65"/>
      <c r="L48" s="65"/>
      <c r="M48" s="66">
        <v>1</v>
      </c>
      <c r="N48" s="66"/>
      <c r="O48" s="66"/>
      <c r="P48" s="86">
        <f t="shared" si="70"/>
        <v>1</v>
      </c>
      <c r="Q48" s="86">
        <v>1</v>
      </c>
      <c r="R48" s="87">
        <f t="shared" si="81"/>
        <v>1</v>
      </c>
      <c r="S48" s="87">
        <v>1</v>
      </c>
      <c r="T48" s="88">
        <f t="shared" si="82"/>
        <v>1</v>
      </c>
      <c r="U48" s="88">
        <v>0</v>
      </c>
      <c r="V48" s="36">
        <f t="shared" si="83"/>
        <v>1</v>
      </c>
      <c r="W48" s="36">
        <v>0</v>
      </c>
      <c r="X48" s="36">
        <f t="shared" si="84"/>
        <v>4</v>
      </c>
      <c r="Y48" s="36">
        <f t="shared" si="85"/>
        <v>2</v>
      </c>
      <c r="Z48" s="37">
        <f t="shared" si="86"/>
        <v>0.5</v>
      </c>
      <c r="AA48" s="39" t="str">
        <f t="shared" si="87"/>
        <v>NO</v>
      </c>
      <c r="AB48" s="9"/>
    </row>
    <row r="49" spans="1:28" s="1" customFormat="1" ht="53.25" customHeight="1" x14ac:dyDescent="0.25">
      <c r="A49" s="85" t="s">
        <v>198</v>
      </c>
      <c r="B49" s="77" t="s">
        <v>193</v>
      </c>
      <c r="C49" s="74" t="s">
        <v>194</v>
      </c>
      <c r="D49" s="63">
        <v>1</v>
      </c>
      <c r="E49" s="63"/>
      <c r="F49" s="63" t="s">
        <v>202</v>
      </c>
      <c r="G49" s="64">
        <v>1</v>
      </c>
      <c r="H49" s="64"/>
      <c r="I49" s="64"/>
      <c r="J49" s="65">
        <v>1</v>
      </c>
      <c r="K49" s="65"/>
      <c r="L49" s="65"/>
      <c r="M49" s="66">
        <v>1</v>
      </c>
      <c r="N49" s="66"/>
      <c r="O49" s="66"/>
      <c r="P49" s="86">
        <f t="shared" si="70"/>
        <v>1</v>
      </c>
      <c r="Q49" s="86">
        <v>1</v>
      </c>
      <c r="R49" s="87">
        <f t="shared" si="81"/>
        <v>1</v>
      </c>
      <c r="S49" s="87">
        <v>0</v>
      </c>
      <c r="T49" s="88">
        <f t="shared" si="82"/>
        <v>1</v>
      </c>
      <c r="U49" s="88">
        <v>0</v>
      </c>
      <c r="V49" s="36">
        <f t="shared" si="83"/>
        <v>1</v>
      </c>
      <c r="W49" s="36">
        <v>0</v>
      </c>
      <c r="X49" s="36">
        <f t="shared" si="84"/>
        <v>4</v>
      </c>
      <c r="Y49" s="36">
        <f t="shared" si="85"/>
        <v>1</v>
      </c>
      <c r="Z49" s="37">
        <f t="shared" si="86"/>
        <v>0.25</v>
      </c>
      <c r="AA49" s="39" t="s">
        <v>206</v>
      </c>
      <c r="AB49" s="9"/>
    </row>
    <row r="50" spans="1:28" s="1" customFormat="1" ht="71.25" customHeight="1" x14ac:dyDescent="0.25">
      <c r="A50" s="76" t="s">
        <v>183</v>
      </c>
      <c r="B50" s="76" t="s">
        <v>180</v>
      </c>
      <c r="C50" s="74" t="s">
        <v>117</v>
      </c>
      <c r="D50" s="63"/>
      <c r="E50" s="63"/>
      <c r="F50" s="63"/>
      <c r="G50" s="64"/>
      <c r="H50" s="64"/>
      <c r="I50" s="64"/>
      <c r="J50" s="65"/>
      <c r="K50" s="65">
        <v>1</v>
      </c>
      <c r="L50" s="65"/>
      <c r="M50" s="66"/>
      <c r="N50" s="66"/>
      <c r="O50" s="66"/>
      <c r="P50" s="86">
        <f t="shared" si="70"/>
        <v>0</v>
      </c>
      <c r="Q50" s="86">
        <v>0</v>
      </c>
      <c r="R50" s="87">
        <f t="shared" si="81"/>
        <v>0</v>
      </c>
      <c r="S50" s="87">
        <v>0</v>
      </c>
      <c r="T50" s="88">
        <f t="shared" si="82"/>
        <v>1</v>
      </c>
      <c r="U50" s="88">
        <v>0</v>
      </c>
      <c r="V50" s="36">
        <f t="shared" si="83"/>
        <v>0</v>
      </c>
      <c r="W50" s="36">
        <v>0</v>
      </c>
      <c r="X50" s="36">
        <f t="shared" si="84"/>
        <v>1</v>
      </c>
      <c r="Y50" s="36">
        <f t="shared" si="85"/>
        <v>0</v>
      </c>
      <c r="Z50" s="84">
        <f t="shared" si="86"/>
        <v>0</v>
      </c>
      <c r="AA50" s="39" t="str">
        <f t="shared" si="87"/>
        <v>NO</v>
      </c>
      <c r="AB50" s="9"/>
    </row>
    <row r="51" spans="1:28" s="1" customFormat="1" ht="15.75" x14ac:dyDescent="0.25">
      <c r="A51" s="53" t="s">
        <v>34</v>
      </c>
      <c r="B51" s="54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>
        <f t="shared" ref="P51:W51" si="88">SUM(P11:P50)</f>
        <v>565</v>
      </c>
      <c r="Q51" s="38">
        <f t="shared" si="88"/>
        <v>262</v>
      </c>
      <c r="R51" s="38">
        <f t="shared" si="88"/>
        <v>313</v>
      </c>
      <c r="S51" s="38">
        <f t="shared" si="88"/>
        <v>359</v>
      </c>
      <c r="T51" s="38">
        <f t="shared" si="88"/>
        <v>211</v>
      </c>
      <c r="U51" s="38">
        <f t="shared" si="88"/>
        <v>0</v>
      </c>
      <c r="V51" s="53">
        <f t="shared" si="88"/>
        <v>209</v>
      </c>
      <c r="W51" s="53">
        <f t="shared" si="88"/>
        <v>0</v>
      </c>
      <c r="X51" s="38">
        <f>P51+R51+T51+V51</f>
        <v>1298</v>
      </c>
      <c r="Y51" s="70">
        <f>Q51+S51+U51+W51</f>
        <v>621</v>
      </c>
      <c r="Z51" s="49">
        <f>Y51/X51</f>
        <v>0.47842835130970723</v>
      </c>
      <c r="AA51" s="50" t="str">
        <f>IF(Z51&gt;=90%,"SI","NO")</f>
        <v>NO</v>
      </c>
    </row>
    <row r="52" spans="1:28" s="1" customFormat="1" ht="13.5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2"/>
      <c r="X52" s="12"/>
      <c r="Y52" s="30"/>
      <c r="Z52" s="30"/>
      <c r="AA52" s="11"/>
    </row>
    <row r="53" spans="1:28" s="1" customFormat="1" ht="22.5" customHeight="1" x14ac:dyDescent="0.3">
      <c r="A53" s="55"/>
      <c r="B53" s="41" t="s">
        <v>54</v>
      </c>
      <c r="C53" s="55"/>
      <c r="D53" s="55"/>
      <c r="E53" s="55"/>
      <c r="F53" s="55"/>
      <c r="G53" s="55"/>
      <c r="H53" s="98" t="s">
        <v>55</v>
      </c>
      <c r="I53" s="98"/>
      <c r="J53" s="98"/>
      <c r="K53" s="98"/>
      <c r="L53" s="98"/>
      <c r="M53" s="55"/>
      <c r="N53" s="55"/>
      <c r="O53" s="55"/>
      <c r="P53" s="56"/>
      <c r="Q53" s="56"/>
      <c r="R53" s="98" t="s">
        <v>57</v>
      </c>
      <c r="S53" s="98"/>
      <c r="T53" s="98"/>
      <c r="U53" s="41"/>
      <c r="V53" s="41"/>
      <c r="W53" s="55"/>
      <c r="Y53" s="56" t="s">
        <v>60</v>
      </c>
      <c r="Z53" s="57"/>
      <c r="AA53" s="11"/>
    </row>
    <row r="54" spans="1:28" s="1" customFormat="1" ht="16.5" x14ac:dyDescent="0.3">
      <c r="A54" s="55"/>
      <c r="B54" s="55"/>
      <c r="C54" s="55"/>
      <c r="D54" s="55"/>
      <c r="E54" s="55"/>
      <c r="F54" s="55"/>
      <c r="G54" s="92"/>
      <c r="H54" s="92"/>
      <c r="I54" s="92"/>
      <c r="J54" s="92"/>
      <c r="K54" s="92"/>
      <c r="L54" s="92"/>
      <c r="M54" s="92"/>
      <c r="N54" s="55"/>
      <c r="O54" s="55"/>
      <c r="P54" s="56"/>
      <c r="Q54" s="56"/>
      <c r="R54" s="56"/>
      <c r="S54" s="56"/>
      <c r="T54" s="56"/>
      <c r="U54" s="56"/>
      <c r="V54" s="56"/>
      <c r="W54" s="55"/>
      <c r="X54" s="55"/>
      <c r="Y54" s="55"/>
      <c r="Z54" s="57"/>
      <c r="AA54" s="11"/>
    </row>
    <row r="55" spans="1:28" s="1" customFormat="1" ht="16.5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6"/>
      <c r="Q55" s="56"/>
      <c r="R55" s="56"/>
      <c r="S55" s="56"/>
      <c r="T55" s="56"/>
      <c r="U55" s="56"/>
      <c r="V55" s="56"/>
      <c r="W55" s="55"/>
      <c r="X55" s="55"/>
      <c r="Y55" s="55"/>
      <c r="Z55" s="55"/>
      <c r="AA55" s="11"/>
    </row>
    <row r="56" spans="1:28" ht="26.25" customHeight="1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6"/>
      <c r="Q56" s="56"/>
      <c r="R56" s="56"/>
      <c r="S56" s="56"/>
      <c r="T56" s="56"/>
      <c r="U56" s="56"/>
      <c r="V56" s="56"/>
      <c r="W56" s="56"/>
      <c r="X56" s="56"/>
      <c r="Y56" s="58"/>
      <c r="Z56" s="58"/>
    </row>
    <row r="57" spans="1:28" ht="16.5" x14ac:dyDescent="0.3">
      <c r="A57" s="55"/>
      <c r="B57" s="57" t="s">
        <v>62</v>
      </c>
      <c r="C57" s="55"/>
      <c r="D57" s="55"/>
      <c r="E57" s="55"/>
      <c r="F57" s="55"/>
      <c r="G57" s="92" t="s">
        <v>35</v>
      </c>
      <c r="H57" s="92"/>
      <c r="I57" s="92"/>
      <c r="J57" s="92"/>
      <c r="K57" s="92"/>
      <c r="L57" s="92"/>
      <c r="M57" s="92"/>
      <c r="N57" s="92"/>
      <c r="O57" s="55"/>
      <c r="P57" s="56"/>
      <c r="Q57" s="90"/>
      <c r="R57" s="91"/>
      <c r="S57" s="91"/>
      <c r="T57" s="91"/>
      <c r="U57" s="90"/>
      <c r="W57" s="56"/>
      <c r="X57" s="56"/>
      <c r="Y57" s="41" t="s">
        <v>56</v>
      </c>
      <c r="Z57" s="57"/>
      <c r="AA57" s="58"/>
    </row>
    <row r="58" spans="1:28" ht="16.5" x14ac:dyDescent="0.3">
      <c r="A58" s="55"/>
      <c r="B58" s="57" t="s">
        <v>179</v>
      </c>
      <c r="C58" s="55"/>
      <c r="D58" s="55"/>
      <c r="E58" s="55"/>
      <c r="F58" s="92" t="s">
        <v>61</v>
      </c>
      <c r="G58" s="92"/>
      <c r="H58" s="92"/>
      <c r="I58" s="92"/>
      <c r="J58" s="92"/>
      <c r="K58" s="92"/>
      <c r="L58" s="92"/>
      <c r="M58" s="92"/>
      <c r="N58" s="92"/>
      <c r="O58" s="55"/>
      <c r="P58" s="56"/>
      <c r="Q58" s="92" t="s">
        <v>203</v>
      </c>
      <c r="R58" s="92"/>
      <c r="S58" s="92"/>
      <c r="T58" s="92"/>
      <c r="U58" s="92"/>
      <c r="W58" s="56"/>
      <c r="X58" s="56"/>
      <c r="Y58" s="57" t="s">
        <v>58</v>
      </c>
      <c r="Z58" s="57"/>
      <c r="AA58" s="58"/>
    </row>
    <row r="59" spans="1:28" ht="16.5" x14ac:dyDescent="0.3">
      <c r="A59" s="55"/>
      <c r="B59" s="57" t="s">
        <v>119</v>
      </c>
      <c r="C59" s="55"/>
      <c r="D59" s="55"/>
      <c r="E59" s="55"/>
      <c r="F59" s="92" t="s">
        <v>178</v>
      </c>
      <c r="G59" s="92"/>
      <c r="H59" s="92"/>
      <c r="I59" s="92"/>
      <c r="J59" s="92"/>
      <c r="K59" s="92"/>
      <c r="L59" s="92"/>
      <c r="M59" s="92"/>
      <c r="N59" s="92"/>
      <c r="O59" s="71"/>
      <c r="P59" s="56"/>
      <c r="Q59" s="55" t="s">
        <v>204</v>
      </c>
      <c r="R59" s="55"/>
      <c r="S59" s="55"/>
      <c r="T59" s="55"/>
      <c r="U59" s="56"/>
      <c r="W59" s="56"/>
      <c r="X59" s="56"/>
      <c r="Y59" s="57" t="s">
        <v>59</v>
      </c>
      <c r="Z59" s="56"/>
      <c r="AA59" s="58"/>
    </row>
    <row r="60" spans="1:28" ht="16.5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6"/>
      <c r="Q60" s="56"/>
      <c r="R60" s="56"/>
      <c r="S60" s="56"/>
      <c r="T60" s="56"/>
      <c r="U60" s="56"/>
      <c r="V60" s="56"/>
      <c r="W60" s="58"/>
      <c r="X60" s="58"/>
      <c r="Y60" s="58"/>
      <c r="Z60" s="58"/>
    </row>
  </sheetData>
  <mergeCells count="31">
    <mergeCell ref="C5:Q5"/>
    <mergeCell ref="H53:L53"/>
    <mergeCell ref="R53:T53"/>
    <mergeCell ref="A38:AA38"/>
    <mergeCell ref="A14:AA14"/>
    <mergeCell ref="R8:S8"/>
    <mergeCell ref="T8:U8"/>
    <mergeCell ref="V8:W8"/>
    <mergeCell ref="X8:X9"/>
    <mergeCell ref="A10:AA10"/>
    <mergeCell ref="F59:N59"/>
    <mergeCell ref="A1:AA1"/>
    <mergeCell ref="A2:AA2"/>
    <mergeCell ref="A4:B4"/>
    <mergeCell ref="Y8:Y9"/>
    <mergeCell ref="Z8:Z9"/>
    <mergeCell ref="AA8:AA9"/>
    <mergeCell ref="A7:A8"/>
    <mergeCell ref="B7:B8"/>
    <mergeCell ref="C7:C8"/>
    <mergeCell ref="P8:Q8"/>
    <mergeCell ref="P7:W7"/>
    <mergeCell ref="X7:AA7"/>
    <mergeCell ref="D7:O7"/>
    <mergeCell ref="A9:O9"/>
    <mergeCell ref="C4:P4"/>
    <mergeCell ref="R57:T57"/>
    <mergeCell ref="G54:M54"/>
    <mergeCell ref="G57:N57"/>
    <mergeCell ref="Q58:U58"/>
    <mergeCell ref="F58:N58"/>
  </mergeCells>
  <pageMargins left="0.70866141732283472" right="0.70866141732283472" top="0.31818181818181818" bottom="0.74803149606299213" header="0.31496062992125984" footer="0.31496062992125984"/>
  <pageSetup scale="40" fitToHeight="0" orientation="landscape" horizontalDpi="360" verticalDpi="360" r:id="rId1"/>
  <headerFooter>
    <oddFooter>&amp;L&amp;P</oddFooter>
  </headerFooter>
  <rowBreaks count="2" manualBreakCount="2">
    <brk id="25" max="26" man="1"/>
    <brk id="37" max="2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2"/>
  <sheetViews>
    <sheetView view="pageBreakPreview" topLeftCell="A8" zoomScale="70" zoomScaleNormal="40" zoomScaleSheetLayoutView="70" zoomScalePageLayoutView="10" workbookViewId="0">
      <pane xSplit="2" ySplit="3" topLeftCell="I11" activePane="bottomRight" state="frozen"/>
      <selection activeCell="A8" sqref="A8"/>
      <selection pane="topRight" activeCell="C8" sqref="C8"/>
      <selection pane="bottomLeft" activeCell="A11" sqref="A11"/>
      <selection pane="bottomRight" activeCell="O21" sqref="O21"/>
    </sheetView>
  </sheetViews>
  <sheetFormatPr baseColWidth="10" defaultRowHeight="15" x14ac:dyDescent="0.25"/>
  <cols>
    <col min="1" max="1" width="21.28515625" customWidth="1"/>
    <col min="2" max="2" width="36.42578125" style="29" customWidth="1"/>
    <col min="3" max="3" width="35.5703125" customWidth="1"/>
    <col min="4" max="4" width="40.42578125" style="21" customWidth="1"/>
    <col min="5" max="5" width="32.42578125" customWidth="1"/>
    <col min="6" max="6" width="7.140625" style="33" customWidth="1"/>
    <col min="7" max="7" width="6" style="33" customWidth="1"/>
    <col min="8" max="8" width="22.5703125" style="33" customWidth="1"/>
    <col min="9" max="9" width="21.42578125" style="33" customWidth="1"/>
    <col min="10" max="10" width="13.28515625" style="33" customWidth="1"/>
    <col min="11" max="11" width="21.85546875" customWidth="1"/>
    <col min="12" max="12" width="13.5703125" customWidth="1"/>
    <col min="13" max="13" width="14.5703125" customWidth="1"/>
    <col min="14" max="14" width="13.28515625" customWidth="1"/>
    <col min="15" max="15" width="14.85546875" customWidth="1"/>
    <col min="16" max="16" width="15.85546875" customWidth="1"/>
    <col min="17" max="17" width="14.7109375" customWidth="1"/>
    <col min="18" max="18" width="13" customWidth="1"/>
    <col min="19" max="19" width="14.140625" customWidth="1"/>
    <col min="20" max="20" width="13.5703125" customWidth="1"/>
    <col min="21" max="21" width="11.42578125" customWidth="1"/>
  </cols>
  <sheetData>
    <row r="1" spans="1:23" s="69" customFormat="1" ht="18.75" x14ac:dyDescent="0.3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</row>
    <row r="2" spans="1:23" s="61" customFormat="1" ht="18.75" x14ac:dyDescent="0.3">
      <c r="A2" s="13"/>
      <c r="D2" s="31"/>
      <c r="F2" s="31"/>
      <c r="G2" s="31"/>
      <c r="H2" s="31"/>
      <c r="I2" s="31"/>
      <c r="J2" s="31"/>
    </row>
    <row r="3" spans="1:23" s="61" customFormat="1" ht="18.75" x14ac:dyDescent="0.3">
      <c r="A3" s="123" t="s">
        <v>36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5"/>
    </row>
    <row r="4" spans="1:23" s="61" customFormat="1" ht="45.75" customHeight="1" x14ac:dyDescent="0.3">
      <c r="A4" s="126" t="s">
        <v>63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</row>
    <row r="5" spans="1:23" ht="18.75" x14ac:dyDescent="0.3">
      <c r="A5" s="123" t="s">
        <v>37</v>
      </c>
      <c r="B5" s="124"/>
      <c r="C5" s="128" t="s">
        <v>120</v>
      </c>
      <c r="D5" s="128"/>
      <c r="E5" s="79"/>
      <c r="F5" s="32"/>
      <c r="G5" s="32"/>
      <c r="H5" s="32"/>
      <c r="I5" s="32"/>
      <c r="J5" s="32"/>
      <c r="K5" s="79"/>
      <c r="L5" s="79"/>
      <c r="M5" s="79"/>
      <c r="N5" s="79"/>
      <c r="O5" s="79"/>
      <c r="P5" s="79"/>
      <c r="Q5" s="79"/>
      <c r="R5" s="79"/>
      <c r="S5" s="79"/>
      <c r="T5" s="80"/>
    </row>
    <row r="6" spans="1:23" ht="18.75" x14ac:dyDescent="0.3">
      <c r="A6" s="129" t="s">
        <v>64</v>
      </c>
      <c r="B6" s="130"/>
      <c r="C6" s="131"/>
      <c r="D6" s="131"/>
      <c r="E6" s="79"/>
      <c r="F6" s="32"/>
      <c r="G6" s="32"/>
      <c r="H6" s="32"/>
      <c r="I6" s="32"/>
      <c r="J6" s="32"/>
      <c r="K6" s="79"/>
      <c r="L6" s="79"/>
      <c r="M6" s="79"/>
      <c r="N6" s="79"/>
      <c r="O6" s="79"/>
      <c r="P6" s="79"/>
      <c r="Q6" s="79"/>
      <c r="R6" s="79"/>
      <c r="S6" s="79"/>
      <c r="T6" s="80"/>
    </row>
    <row r="7" spans="1:23" ht="50.25" customHeight="1" x14ac:dyDescent="0.25">
      <c r="A7" s="14"/>
      <c r="B7" s="62" t="s">
        <v>38</v>
      </c>
      <c r="C7" s="15" t="s">
        <v>39</v>
      </c>
      <c r="D7" s="34"/>
      <c r="E7" s="62" t="s">
        <v>40</v>
      </c>
      <c r="F7" s="117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</row>
    <row r="8" spans="1:23" ht="15" customHeight="1" x14ac:dyDescent="0.25">
      <c r="A8" s="110" t="s">
        <v>41</v>
      </c>
      <c r="B8" s="119" t="s">
        <v>42</v>
      </c>
      <c r="C8" s="110" t="s">
        <v>3</v>
      </c>
      <c r="D8" s="119" t="s">
        <v>43</v>
      </c>
      <c r="E8" s="119" t="s">
        <v>44</v>
      </c>
      <c r="F8" s="122" t="s">
        <v>45</v>
      </c>
      <c r="G8" s="122"/>
      <c r="H8" s="110" t="s">
        <v>52</v>
      </c>
      <c r="I8" s="110" t="s">
        <v>5</v>
      </c>
      <c r="J8" s="110" t="s">
        <v>46</v>
      </c>
      <c r="K8" s="110" t="s">
        <v>47</v>
      </c>
      <c r="L8" s="111" t="s">
        <v>48</v>
      </c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</row>
    <row r="9" spans="1:23" ht="79.5" customHeight="1" x14ac:dyDescent="0.25">
      <c r="A9" s="110"/>
      <c r="B9" s="120"/>
      <c r="C9" s="110"/>
      <c r="D9" s="120"/>
      <c r="E9" s="120"/>
      <c r="F9" s="122"/>
      <c r="G9" s="122"/>
      <c r="H9" s="110"/>
      <c r="I9" s="110"/>
      <c r="J9" s="110"/>
      <c r="K9" s="110"/>
      <c r="L9" s="25" t="s">
        <v>9</v>
      </c>
      <c r="M9" s="25" t="s">
        <v>10</v>
      </c>
      <c r="N9" s="26" t="s">
        <v>11</v>
      </c>
      <c r="O9" s="26" t="s">
        <v>12</v>
      </c>
      <c r="P9" s="26" t="s">
        <v>13</v>
      </c>
      <c r="Q9" s="26" t="s">
        <v>14</v>
      </c>
      <c r="R9" s="26" t="s">
        <v>15</v>
      </c>
      <c r="S9" s="26" t="s">
        <v>16</v>
      </c>
      <c r="T9" s="26" t="s">
        <v>17</v>
      </c>
      <c r="U9" s="26" t="s">
        <v>18</v>
      </c>
      <c r="V9" s="26" t="s">
        <v>19</v>
      </c>
      <c r="W9" s="26" t="s">
        <v>20</v>
      </c>
    </row>
    <row r="10" spans="1:23" ht="45.75" customHeight="1" x14ac:dyDescent="0.25">
      <c r="A10" s="110"/>
      <c r="B10" s="121"/>
      <c r="C10" s="110"/>
      <c r="D10" s="121"/>
      <c r="E10" s="121"/>
      <c r="F10" s="23" t="s">
        <v>49</v>
      </c>
      <c r="G10" s="23" t="s">
        <v>50</v>
      </c>
      <c r="H10" s="110"/>
      <c r="I10" s="110"/>
      <c r="J10" s="110"/>
      <c r="K10" s="110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</row>
    <row r="11" spans="1:23" ht="156.75" customHeight="1" x14ac:dyDescent="0.25">
      <c r="A11" t="s">
        <v>157</v>
      </c>
      <c r="B11" s="113" t="s">
        <v>123</v>
      </c>
      <c r="C11" s="81" t="s">
        <v>159</v>
      </c>
      <c r="D11" s="81" t="s">
        <v>158</v>
      </c>
      <c r="E11" s="28">
        <v>0.9</v>
      </c>
      <c r="F11" s="78" t="s">
        <v>124</v>
      </c>
      <c r="G11" s="8"/>
      <c r="H11" s="8" t="s">
        <v>160</v>
      </c>
      <c r="I11" s="19" t="s">
        <v>161</v>
      </c>
      <c r="J11" s="8">
        <v>2</v>
      </c>
      <c r="K11" s="35">
        <v>30000</v>
      </c>
      <c r="L11" s="83"/>
      <c r="M11" s="33">
        <v>30000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1:23" ht="337.5" customHeight="1" x14ac:dyDescent="0.25">
      <c r="A12" s="108" t="s">
        <v>125</v>
      </c>
      <c r="B12" s="114"/>
      <c r="C12" s="81" t="s">
        <v>74</v>
      </c>
      <c r="D12" s="81" t="s">
        <v>127</v>
      </c>
      <c r="E12" s="28">
        <v>0.9</v>
      </c>
      <c r="F12" s="78" t="s">
        <v>124</v>
      </c>
      <c r="G12" s="8"/>
      <c r="H12" s="8" t="s">
        <v>129</v>
      </c>
      <c r="I12" s="19" t="s">
        <v>130</v>
      </c>
      <c r="J12" s="8" t="s">
        <v>137</v>
      </c>
      <c r="K12" s="35">
        <v>800</v>
      </c>
      <c r="L12" s="60"/>
      <c r="M12" s="22"/>
      <c r="N12" s="20">
        <v>800</v>
      </c>
      <c r="O12" s="20"/>
      <c r="P12" s="20"/>
      <c r="Q12" s="20"/>
      <c r="R12" s="20"/>
      <c r="S12" s="20"/>
      <c r="T12" s="20"/>
      <c r="U12" s="20"/>
      <c r="V12" s="20"/>
      <c r="W12" s="20"/>
    </row>
    <row r="13" spans="1:23" ht="148.5" x14ac:dyDescent="0.25">
      <c r="A13" s="109"/>
      <c r="B13" s="114"/>
      <c r="C13" s="27" t="s">
        <v>71</v>
      </c>
      <c r="D13" s="81" t="s">
        <v>121</v>
      </c>
      <c r="E13" s="28">
        <v>0.9</v>
      </c>
      <c r="F13" s="78" t="s">
        <v>124</v>
      </c>
      <c r="G13" s="22"/>
      <c r="H13" s="8" t="s">
        <v>129</v>
      </c>
      <c r="I13" s="19" t="s">
        <v>130</v>
      </c>
      <c r="J13" s="8" t="s">
        <v>138</v>
      </c>
      <c r="K13" s="35">
        <v>800</v>
      </c>
      <c r="L13" s="22"/>
      <c r="M13" s="22"/>
      <c r="N13" s="22">
        <v>800</v>
      </c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148.5" x14ac:dyDescent="0.25">
      <c r="A14" s="109"/>
      <c r="B14" s="114"/>
      <c r="C14" s="27" t="s">
        <v>78</v>
      </c>
      <c r="D14" s="22" t="s">
        <v>122</v>
      </c>
      <c r="E14" s="28">
        <v>0.9</v>
      </c>
      <c r="F14" s="78" t="s">
        <v>124</v>
      </c>
      <c r="G14" s="22"/>
      <c r="H14" s="8" t="s">
        <v>129</v>
      </c>
      <c r="I14" s="19" t="s">
        <v>130</v>
      </c>
      <c r="J14" s="8" t="s">
        <v>139</v>
      </c>
      <c r="K14" s="35">
        <v>1600</v>
      </c>
      <c r="L14" s="22"/>
      <c r="M14" s="22"/>
      <c r="N14" s="22"/>
      <c r="O14" s="22">
        <v>1600</v>
      </c>
      <c r="P14" s="22"/>
      <c r="Q14" s="22"/>
      <c r="R14" s="22"/>
      <c r="S14" s="22"/>
      <c r="T14" s="22"/>
      <c r="U14" s="22"/>
      <c r="V14" s="22"/>
      <c r="W14" s="22"/>
    </row>
    <row r="15" spans="1:23" ht="148.5" x14ac:dyDescent="0.25">
      <c r="A15" s="109"/>
      <c r="B15" s="114"/>
      <c r="C15" s="27" t="s">
        <v>87</v>
      </c>
      <c r="D15" s="81" t="s">
        <v>121</v>
      </c>
      <c r="E15" s="28">
        <v>0.9</v>
      </c>
      <c r="F15" s="78" t="s">
        <v>124</v>
      </c>
      <c r="G15" s="22"/>
      <c r="H15" s="8" t="s">
        <v>129</v>
      </c>
      <c r="I15" s="19" t="s">
        <v>130</v>
      </c>
      <c r="J15" s="8" t="s">
        <v>140</v>
      </c>
      <c r="K15" s="35">
        <v>3200</v>
      </c>
      <c r="L15" s="22"/>
      <c r="M15" s="22">
        <v>800</v>
      </c>
      <c r="N15" s="22"/>
      <c r="O15" s="22"/>
      <c r="P15" s="22">
        <v>800</v>
      </c>
      <c r="Q15" s="22"/>
      <c r="R15" s="22"/>
      <c r="S15" s="22"/>
      <c r="T15" s="22">
        <v>800</v>
      </c>
      <c r="U15" s="22"/>
      <c r="V15" s="22">
        <v>800</v>
      </c>
      <c r="W15" s="22"/>
    </row>
    <row r="16" spans="1:23" ht="148.5" hidden="1" customHeight="1" x14ac:dyDescent="0.25">
      <c r="A16" s="82"/>
      <c r="B16" s="115"/>
      <c r="C16" s="27" t="s">
        <v>126</v>
      </c>
      <c r="D16" s="81" t="s">
        <v>128</v>
      </c>
      <c r="E16" s="28">
        <v>0.9</v>
      </c>
      <c r="F16" s="78" t="s">
        <v>124</v>
      </c>
      <c r="G16" s="22"/>
      <c r="H16" s="8" t="s">
        <v>129</v>
      </c>
      <c r="I16" s="19" t="s">
        <v>130</v>
      </c>
      <c r="J16" s="8" t="s">
        <v>141</v>
      </c>
      <c r="K16" s="35">
        <v>800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66.75" customHeight="1" x14ac:dyDescent="0.25">
      <c r="A17" s="116" t="s">
        <v>132</v>
      </c>
      <c r="B17" s="107" t="s">
        <v>131</v>
      </c>
      <c r="C17" s="81" t="s">
        <v>133</v>
      </c>
      <c r="D17" s="81" t="s">
        <v>135</v>
      </c>
      <c r="E17" s="28">
        <v>0.9</v>
      </c>
      <c r="F17" s="78" t="s">
        <v>124</v>
      </c>
      <c r="G17" s="8"/>
      <c r="H17" s="8" t="s">
        <v>144</v>
      </c>
      <c r="I17" s="8" t="s">
        <v>145</v>
      </c>
      <c r="J17" s="8" t="s">
        <v>146</v>
      </c>
      <c r="K17" s="35">
        <v>10000</v>
      </c>
      <c r="L17" s="16"/>
      <c r="M17" s="16">
        <v>1428</v>
      </c>
      <c r="N17" s="16">
        <v>1428</v>
      </c>
      <c r="O17" s="16">
        <v>1428</v>
      </c>
      <c r="P17" s="16">
        <v>1428</v>
      </c>
      <c r="Q17" s="16">
        <v>1428</v>
      </c>
      <c r="R17" s="16">
        <v>1428</v>
      </c>
      <c r="S17" s="16">
        <v>1432</v>
      </c>
      <c r="T17" s="16"/>
      <c r="U17" s="89"/>
      <c r="V17" s="20"/>
      <c r="W17" s="20"/>
    </row>
    <row r="18" spans="1:23" ht="75" customHeight="1" x14ac:dyDescent="0.25">
      <c r="A18" s="116"/>
      <c r="B18" s="107"/>
      <c r="C18" s="8" t="s">
        <v>134</v>
      </c>
      <c r="D18" s="81" t="s">
        <v>135</v>
      </c>
      <c r="E18" s="28">
        <v>0.9</v>
      </c>
      <c r="F18" s="78" t="s">
        <v>124</v>
      </c>
      <c r="G18" s="22"/>
      <c r="H18" s="8" t="s">
        <v>136</v>
      </c>
      <c r="I18" s="81" t="s">
        <v>142</v>
      </c>
      <c r="J18" s="8" t="s">
        <v>143</v>
      </c>
      <c r="K18" s="35">
        <v>22100</v>
      </c>
      <c r="L18" s="59"/>
      <c r="M18" s="59"/>
      <c r="N18" s="59"/>
      <c r="O18" s="59">
        <v>10050</v>
      </c>
      <c r="P18" s="59"/>
      <c r="Q18" s="59"/>
      <c r="R18" s="59">
        <v>10050</v>
      </c>
      <c r="S18" s="59"/>
      <c r="T18" s="59"/>
      <c r="U18" s="59"/>
      <c r="V18" s="59"/>
      <c r="W18" s="59"/>
    </row>
    <row r="19" spans="1:23" ht="153.75" customHeight="1" x14ac:dyDescent="0.25">
      <c r="A19" s="104" t="s">
        <v>147</v>
      </c>
      <c r="B19" s="107" t="s">
        <v>131</v>
      </c>
      <c r="C19" s="81" t="s">
        <v>148</v>
      </c>
      <c r="D19" s="81" t="s">
        <v>151</v>
      </c>
      <c r="E19" s="28">
        <v>0.9</v>
      </c>
      <c r="F19" s="78" t="s">
        <v>124</v>
      </c>
      <c r="G19" s="22"/>
      <c r="H19" s="8" t="s">
        <v>129</v>
      </c>
      <c r="I19" s="19" t="s">
        <v>130</v>
      </c>
      <c r="J19" s="8" t="s">
        <v>140</v>
      </c>
      <c r="K19" s="35">
        <v>3200</v>
      </c>
      <c r="L19" s="17">
        <v>800</v>
      </c>
      <c r="M19" s="17"/>
      <c r="N19" s="18"/>
      <c r="O19" s="18"/>
      <c r="P19" s="18">
        <v>800</v>
      </c>
      <c r="Q19" s="18"/>
      <c r="R19" s="18"/>
      <c r="S19" s="18">
        <v>800</v>
      </c>
      <c r="T19" s="22"/>
      <c r="U19" s="22"/>
      <c r="V19" s="22">
        <v>800</v>
      </c>
      <c r="W19" s="22"/>
    </row>
    <row r="20" spans="1:23" ht="159" customHeight="1" x14ac:dyDescent="0.25">
      <c r="A20" s="105"/>
      <c r="B20" s="107"/>
      <c r="C20" s="8" t="s">
        <v>149</v>
      </c>
      <c r="D20" s="8" t="s">
        <v>151</v>
      </c>
      <c r="E20" s="28">
        <v>0.9</v>
      </c>
      <c r="F20" s="78" t="s">
        <v>124</v>
      </c>
      <c r="G20" s="8"/>
      <c r="H20" s="8" t="s">
        <v>129</v>
      </c>
      <c r="I20" s="19" t="s">
        <v>130</v>
      </c>
      <c r="J20" s="8" t="s">
        <v>140</v>
      </c>
      <c r="K20" s="35">
        <v>3200</v>
      </c>
      <c r="L20" s="17">
        <v>880</v>
      </c>
      <c r="M20" s="17"/>
      <c r="N20" s="18"/>
      <c r="O20" s="18"/>
      <c r="P20" s="18">
        <v>800</v>
      </c>
      <c r="Q20" s="18"/>
      <c r="R20" s="18"/>
      <c r="S20" s="18">
        <v>800</v>
      </c>
      <c r="T20" s="18"/>
      <c r="U20" s="18"/>
      <c r="V20" s="18">
        <v>800</v>
      </c>
      <c r="W20" s="22"/>
    </row>
    <row r="21" spans="1:23" ht="121.5" customHeight="1" x14ac:dyDescent="0.25">
      <c r="A21" s="106"/>
      <c r="B21" s="107"/>
      <c r="C21" s="8" t="s">
        <v>150</v>
      </c>
      <c r="D21" s="8" t="s">
        <v>152</v>
      </c>
      <c r="E21" s="28">
        <v>0.9</v>
      </c>
      <c r="F21" s="78" t="s">
        <v>124</v>
      </c>
      <c r="G21" s="8"/>
      <c r="H21" s="8" t="s">
        <v>153</v>
      </c>
      <c r="I21" s="8" t="s">
        <v>154</v>
      </c>
      <c r="J21" s="8" t="s">
        <v>155</v>
      </c>
      <c r="K21" s="35">
        <v>26720</v>
      </c>
      <c r="L21" s="17"/>
      <c r="M21" s="17"/>
      <c r="N21" s="18"/>
      <c r="O21" s="18"/>
      <c r="P21" s="18"/>
      <c r="Q21" s="18">
        <v>26720</v>
      </c>
      <c r="R21" s="18"/>
      <c r="S21" s="18"/>
      <c r="T21" s="22"/>
      <c r="U21" s="22"/>
      <c r="V21" s="22"/>
      <c r="W21" s="22"/>
    </row>
    <row r="22" spans="1:23" ht="15.75" x14ac:dyDescent="0.25">
      <c r="C22" s="47"/>
      <c r="D22" s="33"/>
      <c r="E22" s="33"/>
      <c r="J22" s="40" t="s">
        <v>51</v>
      </c>
      <c r="K22" s="73">
        <f>SUM(K11:K21)</f>
        <v>102420</v>
      </c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</row>
  </sheetData>
  <mergeCells count="24">
    <mergeCell ref="A3:T3"/>
    <mergeCell ref="A4:T4"/>
    <mergeCell ref="A5:B5"/>
    <mergeCell ref="C5:D5"/>
    <mergeCell ref="A6:B6"/>
    <mergeCell ref="C6:D6"/>
    <mergeCell ref="F7:W7"/>
    <mergeCell ref="A8:A10"/>
    <mergeCell ref="B8:B10"/>
    <mergeCell ref="C8:C10"/>
    <mergeCell ref="D8:D10"/>
    <mergeCell ref="E8:E10"/>
    <mergeCell ref="F8:G9"/>
    <mergeCell ref="H8:H10"/>
    <mergeCell ref="I8:I10"/>
    <mergeCell ref="J8:J10"/>
    <mergeCell ref="A19:A21"/>
    <mergeCell ref="B19:B21"/>
    <mergeCell ref="A12:A15"/>
    <mergeCell ref="K8:K10"/>
    <mergeCell ref="L8:W8"/>
    <mergeCell ref="B11:B16"/>
    <mergeCell ref="A17:A18"/>
    <mergeCell ref="B17:B18"/>
  </mergeCells>
  <pageMargins left="0.23622047244094491" right="0.23622047244094491" top="0.74803149606299213" bottom="0.74803149606299213" header="0.31496062992125984" footer="0.31496062992125984"/>
  <pageSetup paperSize="5" scale="41" fitToHeight="3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POA 2024</vt:lpstr>
      <vt:lpstr>ESTRUCTURA PROGRAMATICA 2023</vt:lpstr>
      <vt:lpstr>'POA 2024'!Área_de_impresión</vt:lpstr>
      <vt:lpstr>'POA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Carrillo</dc:creator>
  <cp:lastModifiedBy>Antonio Gómez</cp:lastModifiedBy>
  <cp:lastPrinted>2024-08-06T18:11:25Z</cp:lastPrinted>
  <dcterms:created xsi:type="dcterms:W3CDTF">2019-11-05T19:27:23Z</dcterms:created>
  <dcterms:modified xsi:type="dcterms:W3CDTF">2024-08-06T18:11:30Z</dcterms:modified>
</cp:coreProperties>
</file>