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PLANEACION-MUNICIPAL\Documents\2024 PLANEACIÓN MUNICIPAL\PROGRAMAS OPERATIVOS ANUALES 2024\2do trimestre\"/>
    </mc:Choice>
  </mc:AlternateContent>
  <xr:revisionPtr revIDLastSave="0" documentId="8_{3853C164-0285-4AC2-A424-4DA7D991AD3A}" xr6:coauthVersionLast="47" xr6:coauthVersionMax="47" xr10:uidLastSave="{00000000-0000-0000-0000-000000000000}"/>
  <bookViews>
    <workbookView xWindow="-120" yWindow="-120" windowWidth="20730" windowHeight="11160" xr2:uid="{00000000-000D-0000-FFFF-FFFF00000000}"/>
  </bookViews>
  <sheets>
    <sheet name="POA 2024" sheetId="1" r:id="rId1"/>
  </sheets>
  <definedNames>
    <definedName name="_xlnm.Print_Area" localSheetId="0">'POA 2024'!$A$1:$AA$60</definedName>
    <definedName name="_xlnm.Print_Titles" localSheetId="0">'POA 2024'!$1:$9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23" i="1" l="1"/>
  <c r="Y24" i="1"/>
  <c r="Y18" i="1"/>
  <c r="Y19" i="1"/>
  <c r="P38" i="1" l="1"/>
  <c r="P39" i="1"/>
  <c r="P40" i="1"/>
  <c r="P41" i="1"/>
  <c r="P21" i="1"/>
  <c r="P20" i="1"/>
  <c r="P49" i="1"/>
  <c r="R49" i="1"/>
  <c r="T49" i="1"/>
  <c r="V49" i="1"/>
  <c r="Y49" i="1"/>
  <c r="X49" i="1" l="1"/>
  <c r="Z49" i="1"/>
  <c r="AA49" i="1" s="1"/>
  <c r="P32" i="1"/>
  <c r="R32" i="1"/>
  <c r="T32" i="1"/>
  <c r="V32" i="1"/>
  <c r="Y32" i="1"/>
  <c r="X32" i="1" l="1"/>
  <c r="Z32" i="1" s="1"/>
  <c r="AA32" i="1" s="1"/>
  <c r="P31" i="1" l="1"/>
  <c r="R31" i="1"/>
  <c r="T31" i="1"/>
  <c r="V31" i="1"/>
  <c r="Y31" i="1"/>
  <c r="P30" i="1"/>
  <c r="R30" i="1"/>
  <c r="T30" i="1"/>
  <c r="V30" i="1"/>
  <c r="Y30" i="1"/>
  <c r="X31" i="1" l="1"/>
  <c r="Z31" i="1"/>
  <c r="AA31" i="1" s="1"/>
  <c r="X30" i="1"/>
  <c r="Z30" i="1" s="1"/>
  <c r="AA30" i="1" s="1"/>
  <c r="P18" i="1"/>
  <c r="R18" i="1"/>
  <c r="T18" i="1"/>
  <c r="V18" i="1"/>
  <c r="P37" i="1"/>
  <c r="V35" i="1"/>
  <c r="P35" i="1"/>
  <c r="P34" i="1"/>
  <c r="Y35" i="1"/>
  <c r="T35" i="1"/>
  <c r="R35" i="1"/>
  <c r="X35" i="1" l="1"/>
  <c r="Z35" i="1" s="1"/>
  <c r="AA35" i="1" s="1"/>
  <c r="X18" i="1"/>
  <c r="Z18" i="1" s="1"/>
  <c r="AA18" i="1" s="1"/>
  <c r="P36" i="1" l="1"/>
  <c r="R36" i="1"/>
  <c r="T36" i="1"/>
  <c r="V36" i="1"/>
  <c r="Y36" i="1"/>
  <c r="R37" i="1"/>
  <c r="T37" i="1"/>
  <c r="V37" i="1"/>
  <c r="Y37" i="1"/>
  <c r="R38" i="1"/>
  <c r="T38" i="1"/>
  <c r="V38" i="1"/>
  <c r="Y38" i="1"/>
  <c r="R39" i="1"/>
  <c r="T39" i="1"/>
  <c r="V39" i="1"/>
  <c r="Y39" i="1"/>
  <c r="R40" i="1"/>
  <c r="T40" i="1"/>
  <c r="V40" i="1"/>
  <c r="Y40" i="1"/>
  <c r="R41" i="1"/>
  <c r="T41" i="1"/>
  <c r="V41" i="1"/>
  <c r="Y41" i="1"/>
  <c r="P42" i="1"/>
  <c r="R42" i="1"/>
  <c r="T42" i="1"/>
  <c r="V42" i="1"/>
  <c r="Y42" i="1"/>
  <c r="P43" i="1"/>
  <c r="R43" i="1"/>
  <c r="T43" i="1"/>
  <c r="V43" i="1"/>
  <c r="Y43" i="1"/>
  <c r="P44" i="1"/>
  <c r="R44" i="1"/>
  <c r="T44" i="1"/>
  <c r="V44" i="1"/>
  <c r="Y44" i="1"/>
  <c r="P45" i="1"/>
  <c r="R45" i="1"/>
  <c r="T45" i="1"/>
  <c r="V45" i="1"/>
  <c r="Y45" i="1"/>
  <c r="P46" i="1"/>
  <c r="R46" i="1"/>
  <c r="T46" i="1"/>
  <c r="V46" i="1"/>
  <c r="Y46" i="1"/>
  <c r="P47" i="1"/>
  <c r="R47" i="1"/>
  <c r="T47" i="1"/>
  <c r="V47" i="1"/>
  <c r="Y47" i="1"/>
  <c r="P48" i="1"/>
  <c r="R48" i="1"/>
  <c r="T48" i="1"/>
  <c r="V48" i="1"/>
  <c r="Y48" i="1"/>
  <c r="P50" i="1"/>
  <c r="R50" i="1"/>
  <c r="T50" i="1"/>
  <c r="V50" i="1"/>
  <c r="Y50" i="1"/>
  <c r="R21" i="1"/>
  <c r="T21" i="1"/>
  <c r="V21" i="1"/>
  <c r="Y21" i="1"/>
  <c r="P22" i="1"/>
  <c r="R22" i="1"/>
  <c r="T22" i="1"/>
  <c r="V22" i="1"/>
  <c r="Y22" i="1"/>
  <c r="P23" i="1"/>
  <c r="R23" i="1"/>
  <c r="T23" i="1"/>
  <c r="V23" i="1"/>
  <c r="P24" i="1"/>
  <c r="R24" i="1"/>
  <c r="T24" i="1"/>
  <c r="V24" i="1"/>
  <c r="P25" i="1"/>
  <c r="R25" i="1"/>
  <c r="T25" i="1"/>
  <c r="V25" i="1"/>
  <c r="Y25" i="1"/>
  <c r="P26" i="1"/>
  <c r="R26" i="1"/>
  <c r="T26" i="1"/>
  <c r="V26" i="1"/>
  <c r="Y26" i="1"/>
  <c r="P27" i="1"/>
  <c r="R27" i="1"/>
  <c r="T27" i="1"/>
  <c r="V27" i="1"/>
  <c r="Y27" i="1"/>
  <c r="P28" i="1"/>
  <c r="R28" i="1"/>
  <c r="T28" i="1"/>
  <c r="V28" i="1"/>
  <c r="Y28" i="1"/>
  <c r="P29" i="1"/>
  <c r="R29" i="1"/>
  <c r="T29" i="1"/>
  <c r="V29" i="1"/>
  <c r="Y29" i="1"/>
  <c r="X45" i="1" l="1"/>
  <c r="Z45" i="1" s="1"/>
  <c r="AA45" i="1" s="1"/>
  <c r="X50" i="1"/>
  <c r="Z50" i="1" s="1"/>
  <c r="AA50" i="1" s="1"/>
  <c r="X47" i="1"/>
  <c r="Z47" i="1" s="1"/>
  <c r="AA47" i="1" s="1"/>
  <c r="X43" i="1"/>
  <c r="Z43" i="1" s="1"/>
  <c r="AA43" i="1" s="1"/>
  <c r="X41" i="1"/>
  <c r="Z41" i="1" s="1"/>
  <c r="AA41" i="1" s="1"/>
  <c r="X39" i="1"/>
  <c r="Z39" i="1" s="1"/>
  <c r="AA39" i="1" s="1"/>
  <c r="X37" i="1"/>
  <c r="Z37" i="1" s="1"/>
  <c r="AA37" i="1" s="1"/>
  <c r="X48" i="1"/>
  <c r="Z48" i="1" s="1"/>
  <c r="AA48" i="1" s="1"/>
  <c r="X46" i="1"/>
  <c r="Z46" i="1" s="1"/>
  <c r="AA46" i="1" s="1"/>
  <c r="X44" i="1"/>
  <c r="Z44" i="1" s="1"/>
  <c r="AA44" i="1" s="1"/>
  <c r="X42" i="1"/>
  <c r="Z42" i="1" s="1"/>
  <c r="AA42" i="1" s="1"/>
  <c r="X40" i="1"/>
  <c r="Z40" i="1" s="1"/>
  <c r="AA40" i="1" s="1"/>
  <c r="X38" i="1"/>
  <c r="Z38" i="1" s="1"/>
  <c r="AA38" i="1" s="1"/>
  <c r="X36" i="1"/>
  <c r="Z36" i="1" s="1"/>
  <c r="AA36" i="1" s="1"/>
  <c r="X29" i="1"/>
  <c r="Z29" i="1" s="1"/>
  <c r="AA29" i="1" s="1"/>
  <c r="X27" i="1"/>
  <c r="Z27" i="1" s="1"/>
  <c r="AA27" i="1" s="1"/>
  <c r="X25" i="1"/>
  <c r="Z25" i="1" s="1"/>
  <c r="AA25" i="1" s="1"/>
  <c r="X23" i="1"/>
  <c r="Z23" i="1" s="1"/>
  <c r="AA23" i="1" s="1"/>
  <c r="X21" i="1"/>
  <c r="Z21" i="1" s="1"/>
  <c r="AA21" i="1" s="1"/>
  <c r="X28" i="1"/>
  <c r="Z28" i="1" s="1"/>
  <c r="AA28" i="1" s="1"/>
  <c r="X26" i="1"/>
  <c r="Z26" i="1" s="1"/>
  <c r="AA26" i="1" s="1"/>
  <c r="X24" i="1"/>
  <c r="Z24" i="1" s="1"/>
  <c r="AA24" i="1" s="1"/>
  <c r="X22" i="1"/>
  <c r="Z22" i="1" s="1"/>
  <c r="AA22" i="1" s="1"/>
  <c r="Y14" i="1" l="1"/>
  <c r="V14" i="1"/>
  <c r="T14" i="1"/>
  <c r="R14" i="1"/>
  <c r="P14" i="1"/>
  <c r="X14" i="1" l="1"/>
  <c r="Z14" i="1" s="1"/>
  <c r="AA14" i="1" s="1"/>
  <c r="T15" i="1"/>
  <c r="P11" i="1"/>
  <c r="Q55" i="1"/>
  <c r="S55" i="1"/>
  <c r="U55" i="1"/>
  <c r="W55" i="1"/>
  <c r="Y55" i="1" l="1"/>
  <c r="R34" i="1" l="1"/>
  <c r="T34" i="1"/>
  <c r="V34" i="1"/>
  <c r="Y34" i="1"/>
  <c r="X34" i="1" l="1"/>
  <c r="Q51" i="1"/>
  <c r="S51" i="1"/>
  <c r="U51" i="1"/>
  <c r="W51" i="1"/>
  <c r="Y20" i="1"/>
  <c r="V20" i="1"/>
  <c r="T20" i="1"/>
  <c r="R20" i="1"/>
  <c r="Z34" i="1" l="1"/>
  <c r="AA34" i="1" s="1"/>
  <c r="Y51" i="1"/>
  <c r="X20" i="1"/>
  <c r="Z20" i="1" s="1"/>
  <c r="AA20" i="1" s="1"/>
  <c r="Y15" i="1" l="1"/>
  <c r="V15" i="1"/>
  <c r="R15" i="1"/>
  <c r="P15" i="1"/>
  <c r="X15" i="1" l="1"/>
  <c r="Z15" i="1" s="1"/>
  <c r="AA15" i="1" s="1"/>
  <c r="P19" i="1" l="1"/>
  <c r="R19" i="1"/>
  <c r="T19" i="1"/>
  <c r="V19" i="1"/>
  <c r="Y17" i="1"/>
  <c r="V17" i="1"/>
  <c r="T17" i="1"/>
  <c r="R17" i="1"/>
  <c r="P17" i="1"/>
  <c r="P12" i="1"/>
  <c r="R12" i="1"/>
  <c r="T12" i="1"/>
  <c r="V12" i="1"/>
  <c r="Y12" i="1"/>
  <c r="P13" i="1"/>
  <c r="R13" i="1"/>
  <c r="T13" i="1"/>
  <c r="V13" i="1"/>
  <c r="Y13" i="1"/>
  <c r="Y11" i="1"/>
  <c r="V11" i="1"/>
  <c r="T11" i="1"/>
  <c r="R11" i="1"/>
  <c r="P55" i="1" l="1"/>
  <c r="R55" i="1"/>
  <c r="T55" i="1"/>
  <c r="V55" i="1"/>
  <c r="P51" i="1"/>
  <c r="R51" i="1"/>
  <c r="V51" i="1"/>
  <c r="T51" i="1"/>
  <c r="X17" i="1"/>
  <c r="Z17" i="1" s="1"/>
  <c r="AA17" i="1" s="1"/>
  <c r="X19" i="1"/>
  <c r="Z19" i="1" s="1"/>
  <c r="AA19" i="1" s="1"/>
  <c r="X11" i="1"/>
  <c r="Z11" i="1" s="1"/>
  <c r="AA11" i="1" s="1"/>
  <c r="X12" i="1"/>
  <c r="Z12" i="1" s="1"/>
  <c r="AA12" i="1" s="1"/>
  <c r="X13" i="1"/>
  <c r="Z13" i="1" s="1"/>
  <c r="AA13" i="1" s="1"/>
  <c r="X55" i="1" l="1"/>
  <c r="Z55" i="1" s="1"/>
  <c r="AA55" i="1" s="1"/>
  <c r="X51" i="1"/>
  <c r="Z51" i="1" s="1"/>
  <c r="AA51" i="1" s="1"/>
</calcChain>
</file>

<file path=xl/sharedStrings.xml><?xml version="1.0" encoding="utf-8"?>
<sst xmlns="http://schemas.openxmlformats.org/spreadsheetml/2006/main" count="182" uniqueCount="161">
  <si>
    <t xml:space="preserve">UNIDAD ADMINISTRATIVA: </t>
  </si>
  <si>
    <t>NOMBRE DE LA ACTIVIDAD</t>
  </si>
  <si>
    <t>OBJETIVO DE LA ACTIVIDAD</t>
  </si>
  <si>
    <t xml:space="preserve">UNIDAD DE MEDIDA </t>
  </si>
  <si>
    <t>PROGRAMACION DE ACTIVIDADES POR MES</t>
  </si>
  <si>
    <t>OBJETIVOS Y METAS POR TRIMESTRE</t>
  </si>
  <si>
    <t>AVANCE PROGRAMÁTICO</t>
  </si>
  <si>
    <t>ENE</t>
  </si>
  <si>
    <t>FEB</t>
  </si>
  <si>
    <t>MAR</t>
  </si>
  <si>
    <t>ABR</t>
  </si>
  <si>
    <t>MAY</t>
  </si>
  <si>
    <t>JUN</t>
  </si>
  <si>
    <t>JUL</t>
  </si>
  <si>
    <t>AGO</t>
  </si>
  <si>
    <t>SEP</t>
  </si>
  <si>
    <t>OCT</t>
  </si>
  <si>
    <t>NOV</t>
  </si>
  <si>
    <t>DIC</t>
  </si>
  <si>
    <t xml:space="preserve"> 1ER TRIMESTRE</t>
  </si>
  <si>
    <t>2DO TRIMESTRE</t>
  </si>
  <si>
    <t xml:space="preserve"> 3ER TRIMESTRE</t>
  </si>
  <si>
    <t xml:space="preserve"> 4TO TRIMESTRE</t>
  </si>
  <si>
    <t>OBJETIVOS PROGRAMADOS EN EL PERIODO FISCAL</t>
  </si>
  <si>
    <t xml:space="preserve">AVANCE META REALIZADA </t>
  </si>
  <si>
    <t>AVANCE PORCENTUAL PARA LOGRO DE OBJETIVO</t>
  </si>
  <si>
    <t>OBJETIVOS ALCANZADOS</t>
  </si>
  <si>
    <t>1. P L A N E A C I Ó N</t>
  </si>
  <si>
    <t>OBJETIVO PROGRAMADO</t>
  </si>
  <si>
    <t>META REALIZADA</t>
  </si>
  <si>
    <t>2. O P E R A C I Ó N</t>
  </si>
  <si>
    <t>3. S U P E R V I S I Ó N   Y    S E G U I M I E N T O</t>
  </si>
  <si>
    <t>T O T A L</t>
  </si>
  <si>
    <t>_______________________________________</t>
  </si>
  <si>
    <r>
      <rPr>
        <sz val="13.5"/>
        <rFont val="Franklin Gothic Book"/>
        <family val="2"/>
      </rPr>
      <t>PERIODO QUE REPORTA:</t>
    </r>
    <r>
      <rPr>
        <b/>
        <sz val="13.5"/>
        <rFont val="Franklin Gothic Book"/>
        <family val="2"/>
      </rPr>
      <t xml:space="preserve"> </t>
    </r>
  </si>
  <si>
    <t>ELABORÓ</t>
  </si>
  <si>
    <t>COORDINÓ</t>
  </si>
  <si>
    <t>___________________________</t>
  </si>
  <si>
    <t>REVISÓ</t>
  </si>
  <si>
    <t>C. EDIGAR MONTER ÁNGELES</t>
  </si>
  <si>
    <t>AUTORIZÓ</t>
  </si>
  <si>
    <t>ENERO-DICIEMBRE</t>
  </si>
  <si>
    <t>ING. ANTONIO GÓMEZ GÓMEZ</t>
  </si>
  <si>
    <t>__________________________________</t>
  </si>
  <si>
    <t>______________________________</t>
  </si>
  <si>
    <t>ÁREA:</t>
  </si>
  <si>
    <t xml:space="preserve"> TITULAR DE PLANEACIÓN MUNICIPAL</t>
  </si>
  <si>
    <t>ÓRGANO INTERNO DE CONTROL</t>
  </si>
  <si>
    <t xml:space="preserve">PRESIDENTE MUNICIPAL </t>
  </si>
  <si>
    <t>EJERCICIO FISCAL 2024</t>
  </si>
  <si>
    <t>PROGRAMA OPERATIVO ANUAL</t>
  </si>
  <si>
    <t>SANTIAGO DE ANAYA, HIDALGO</t>
  </si>
  <si>
    <t xml:space="preserve">Manual </t>
  </si>
  <si>
    <t xml:space="preserve">ADMINISTRACIÓN MUNICIPAL </t>
  </si>
  <si>
    <t xml:space="preserve">RECURSOS HUMANOS </t>
  </si>
  <si>
    <t xml:space="preserve">Dar a conocer las funciones en específico que desempeña cada uno de los funcionarios públicos que integran el municipio y asignar actividades de forma equitativa, tomando en cuenta las necesidades de cada área administrativa, asignado a sus integrantes actividades específicas que les permitan desempeñar sus funciones para lograr los objetivos del gobierno municipal. </t>
  </si>
  <si>
    <t xml:space="preserve">seguimiento a la propuesta de autorización de Tabulador de Sueldos con la estructura salarial del personal de la administración Pública Municipal. </t>
  </si>
  <si>
    <t xml:space="preserve">Establecer un tabulador que permita asignar salarios justos a los servidores públicos del Municipio de Santiago de Anaya, tomando en cuenta la clasificación de sus puestos, los grados de responsabilidad, sus funciones y las características que demanda el ejercicio de cada puesto en específico, para garantizar que el presupuesto municipal sea asignado adecuadamente. </t>
  </si>
  <si>
    <t xml:space="preserve">Tabulador de Salarios </t>
  </si>
  <si>
    <t xml:space="preserve">Aplicación de lineamientos para establecer mecanismos para la detección de necesidades en las unidades administrativas. </t>
  </si>
  <si>
    <t>Supervisar  los procesos administrativos  para la contratación y selección del personal que requieran las áreas del Ayuntamiento</t>
  </si>
  <si>
    <t xml:space="preserve">Elaborar y recabar firmas de contratos para personal del ayuntamiento. </t>
  </si>
  <si>
    <t xml:space="preserve">Elaborar contratos para trabajadores del ayuntamiento en conjunto con el área jurídica mediante la revisión de las condiciones laborales con el fin de respetar los derechos laborales de quienes pertenecen al ayuntamiento. </t>
  </si>
  <si>
    <t xml:space="preserve">Contratos </t>
  </si>
  <si>
    <t xml:space="preserve">Supervisar el registro de asistencias. </t>
  </si>
  <si>
    <t xml:space="preserve">Reporte del Reloj checador </t>
  </si>
  <si>
    <t xml:space="preserve">Actividades recreativas, sociales y deportivas. </t>
  </si>
  <si>
    <t xml:space="preserve">Asignar comisiones. </t>
  </si>
  <si>
    <t xml:space="preserve">Apoyar en el desarrollo de las diversas actividades del ayuntamiento mediante la asignación de comisiones integradas por personal del ayuntamiento, con la finalidad de garantizar el correcto desarrollo de eventos. </t>
  </si>
  <si>
    <t xml:space="preserve">Oficios de comisión </t>
  </si>
  <si>
    <t xml:space="preserve">Encuesta de Clima Laboral </t>
  </si>
  <si>
    <t>Implementar mecanismos para llevar a cabo encuestas de clima laboral, que permitan mejorar las relaciones y condiciones laborales del personal de la Administración Pública Municipal en coordinación con los titulares de las dependencias o entidades.</t>
  </si>
  <si>
    <t xml:space="preserve">Reporte de resultados de encuesta </t>
  </si>
  <si>
    <t xml:space="preserve">Plan de capacitaciones a implementar con objetivos por tema. </t>
  </si>
  <si>
    <t xml:space="preserve">Identificar y promover la capacitación del personal, mediante su participación en cursos y talleres de capacitación, con la finalidad de tener personal calificado en el ejercicio de sus funciones. </t>
  </si>
  <si>
    <t xml:space="preserve">Plan de capacitaciones </t>
  </si>
  <si>
    <t xml:space="preserve">Calendarización de las acciones de capacitación. </t>
  </si>
  <si>
    <t xml:space="preserve">Calendario </t>
  </si>
  <si>
    <t xml:space="preserve">Programa de capacitación sobre ahorro de combustible y mejores practicas al conducir. </t>
  </si>
  <si>
    <t xml:space="preserve">Programa </t>
  </si>
  <si>
    <t>Constancias de capacitación</t>
  </si>
  <si>
    <t xml:space="preserve">Capacitaciones de funcionarios públicos. </t>
  </si>
  <si>
    <t xml:space="preserve">Capacitar a servidores públicos con actividades relacionadas a la actividad que desempeñan y de manera general al servicio público. </t>
  </si>
  <si>
    <t xml:space="preserve">Colaborar en la formación de nuevos profesionales, mediante la creación de plazas de servicio social y practicas profesionales con la finalidad de contribuir al aprendizaje de nuevos profesionales.  </t>
  </si>
  <si>
    <t>Convenio de participación</t>
  </si>
  <si>
    <t xml:space="preserve">Reportes de Actividades Mensual </t>
  </si>
  <si>
    <t xml:space="preserve">Reporte mensual </t>
  </si>
  <si>
    <t xml:space="preserve">Reportar avances trimestrales de cumplimiento del programa operativo anual. </t>
  </si>
  <si>
    <t xml:space="preserve">Actualización de expedientes del personal </t>
  </si>
  <si>
    <t xml:space="preserve">Mantener actualizado el expediente de los trabajadores del ayuntamiento, mediante la revisión y actualización de los expedientes, con la finalidad de mantener la información actualizada. </t>
  </si>
  <si>
    <t xml:space="preserve">Expedientes </t>
  </si>
  <si>
    <t xml:space="preserve">Garantizar el correcto ejercicio de las funciones de los servidores públicos, mediante la aplicación de sanciones emitidas por la contraloría. </t>
  </si>
  <si>
    <t xml:space="preserve">Control de altas y bajas del personal del ayuntamiento. </t>
  </si>
  <si>
    <t xml:space="preserve">Cubrir vacantes mediante el alta y baja de trabajadores con la finalidad de garantizar el correcto ejercicio de las funciones del ayuntamiento.  </t>
  </si>
  <si>
    <t xml:space="preserve">Archivo documental </t>
  </si>
  <si>
    <t xml:space="preserve">Control de cambios de adscripción. </t>
  </si>
  <si>
    <t xml:space="preserve">Mantener actualizado el archivo de trabajadores y su adscripción mediante la actualización del archivo, con el fin de identificar plenamente la adscripción de todos los trabajadores. </t>
  </si>
  <si>
    <t xml:space="preserve">Archivo </t>
  </si>
  <si>
    <t xml:space="preserve">Reporte a Tesorería de Faltas, retardos y salidas por comisión. </t>
  </si>
  <si>
    <t>Entrega recepción interna</t>
  </si>
  <si>
    <t xml:space="preserve">Realizar la entrega recepción de áreas cuando exista cambio de adscripción de personal o bajas. </t>
  </si>
  <si>
    <t>Informe de Servidores Públicos Capacitados, por tema y unidad administrativa</t>
  </si>
  <si>
    <t xml:space="preserve">Informe </t>
  </si>
  <si>
    <t xml:space="preserve">informe </t>
  </si>
  <si>
    <t xml:space="preserve">Analizar áreas de oportunidad para mejorar el plan de capacitación que se implementara el siguiente ejercicio fiscal.  </t>
  </si>
  <si>
    <t xml:space="preserve">Supervisar el registro de asistencias del personal, mediante la implementación del uso del checador, o en su caso mediante uso de listas de asistencia por unidad administrativa, con la finalidad de garantizar el correcto desempeño de las funciones de los trabajadores del municipio. </t>
  </si>
  <si>
    <t xml:space="preserve">Actas administrativas y extrañamientos/sujeto a eventualidades. </t>
  </si>
  <si>
    <t>Archivo/ actividad sujeta a demanda de estudiantes</t>
  </si>
  <si>
    <t>Archivo/ sujeto a procesos de alta, baja y cambios de adscripción.</t>
  </si>
  <si>
    <t xml:space="preserve">Reporte de información para cuarto informe de gobierno. </t>
  </si>
  <si>
    <t xml:space="preserve">Entrega de reporte de actividades anuales para integrar en el cuarto informe de gobierno. </t>
  </si>
  <si>
    <t>oficios de solicitud</t>
  </si>
  <si>
    <t>Listado de entrega de credenciales</t>
  </si>
  <si>
    <t xml:space="preserve">Promoción de la capacitación para generar interés en las personas servidoras públicas. </t>
  </si>
  <si>
    <t>Capacitación de funcionarios públicos en temas de TIC´S</t>
  </si>
  <si>
    <t>Capacitar a servidores públicos con actividades administrativas en el uso de TIC´S</t>
  </si>
  <si>
    <t>Acta de entrega recepción</t>
  </si>
  <si>
    <t xml:space="preserve">Realizar las actividades necesarias para el proceso de entrega recepción final del área de Recursos Humanos. </t>
  </si>
  <si>
    <t xml:space="preserve"> TITULAR DE RECURSOS HUMANOS </t>
  </si>
  <si>
    <t xml:space="preserve">LIC. CHRISTEL MORENO MARTÍNEZ </t>
  </si>
  <si>
    <t xml:space="preserve">Entrega de formatos trimestrales del Sistema de Control Interno </t>
  </si>
  <si>
    <t xml:space="preserve">Elaborar y entregar formatos del sistema de control interno. </t>
  </si>
  <si>
    <t xml:space="preserve">Formatos </t>
  </si>
  <si>
    <t>LIC. ELSY ODETTE GONZALEZ MOLINA</t>
  </si>
  <si>
    <t xml:space="preserve">Apoyar a las dependencias y entidades de la administración Pública Municipal en el Análisis y Revisión del Manual de Organización para actualización. </t>
  </si>
  <si>
    <t xml:space="preserve">Apoyar a las dependencias y entidades de la administración pública municipal en el análisis y revisión del manual de Organización, y en caso de requerir alguna actualización se realice la propuesta correspondiente, para garantizar el correcto desempeño de las actividades de cada área. </t>
  </si>
  <si>
    <t xml:space="preserve">Apoyar a las dependencias y entidades de la administración Pública Municipal en el Análisis y Revisión del Manual de Procedimientos, en caso de actualización o modificación realizar la propuesta.  </t>
  </si>
  <si>
    <t xml:space="preserve">Apoyar a las dependencias y entidades de la al administración Pública Municipal en el Análisis y Revisión del Manual de Procedimientos y en su caso solicitar las actualizaciones para garantizar el correcto funcionamiento de las áreas. </t>
  </si>
  <si>
    <t xml:space="preserve">Seguimiento a la solicitud de revisión y aprobación de Catálogo de Puestos de la Administración Municipal. </t>
  </si>
  <si>
    <t xml:space="preserve">Catálogo de Puestos </t>
  </si>
  <si>
    <t xml:space="preserve">Apegarse al conjunto de reglas a implementar para identificar las necesidades de capacitación del personal de la administración municipal, con la finalidad de cubrir dichas necesidades. </t>
  </si>
  <si>
    <t xml:space="preserve">Lineamientos y acciones de detección de necesidades de capacitación. </t>
  </si>
  <si>
    <t xml:space="preserve">Establecer los lineamientos y procesos para la contratación de personal en el ayuntamiento, mediante la creación de un proceso de selección estandarizado, adecuado a las necesidades y recursos del municipio, con la finalidad de que se contrate a la persona más apta de acuerdo a los requerimientos del puesto. </t>
  </si>
  <si>
    <t xml:space="preserve">Implementar la credencialización de los servidores públicos. </t>
  </si>
  <si>
    <t xml:space="preserve">realizar el proceso y gestión de credencialización para los servidores públicos </t>
  </si>
  <si>
    <t xml:space="preserve">Organizar actividades recreativas, eventos deportivos, y sociales en colaboración con las diferentes áreas de la administración municipal, con la finalidad de promover la sana convivencia entre los trabajadores del ayuntamiento. </t>
  </si>
  <si>
    <t xml:space="preserve">Bitácora </t>
  </si>
  <si>
    <t xml:space="preserve">Reporte de necesidades de Capacitación por Unidad Administrativa. </t>
  </si>
  <si>
    <t xml:space="preserve">Identificar, por medio de encuesta las necesidades de capacitación de cada una de las unidades administrativas, con la finalidad de gestionar capacitación para el personal de la administración pública municipal. </t>
  </si>
  <si>
    <t xml:space="preserve">Reportar mensualmente actividades, mediante la elaboración del reporte por escrito. </t>
  </si>
  <si>
    <t xml:space="preserve">Atender los requerimientos administrativos del campo laboral de las personas servidoras públicas. </t>
  </si>
  <si>
    <t xml:space="preserve">Dar atención a las solicitudes del ámbito laboral hechas por los servidores públicos. </t>
  </si>
  <si>
    <t xml:space="preserve">Entrega de avance de cumplimiento del programa operativo anual. </t>
  </si>
  <si>
    <t xml:space="preserve">Aplicación de las sanciones y medidas disciplinarias que emita el Órgano Interno de Control a que se hagan acreedores los servidores públicos municipales, dentro de los procedimientos de responsabilidad administrativa. </t>
  </si>
  <si>
    <t xml:space="preserve">Facilitar al área de Tesorería los registros de entradas y salidas, así como reportes de inasistencia, mediante la entrega de formatos de asistencia, con la finalidad de realizar os descuentos correspondientes. </t>
  </si>
  <si>
    <t xml:space="preserve">Asignación de los prestadores de Servicio social, prácticas profesionales y estadías. </t>
  </si>
  <si>
    <t xml:space="preserve">Coordinar la recepción y asignación de los prestadores de Servicio social, prácticas profesionales y estadías a las diferentes áreas de la administración municipal. </t>
  </si>
  <si>
    <t xml:space="preserve">Entrega de información de Guía Consultiva de desempeño. </t>
  </si>
  <si>
    <t xml:space="preserve">Entregar al área de planeación información para contestar la guía consultiva de desempeño </t>
  </si>
  <si>
    <t xml:space="preserve">Informar sobre la cantidad de servidores públicos capacitados, así como el tema de cada capacitación, con la finalidad de identificar a los servidores públicos capacitados dentro de cada unidad administrativa. </t>
  </si>
  <si>
    <t xml:space="preserve">Informe de evaluación de cumplimiento de los objetivos establecidos en el plan de capacitación. </t>
  </si>
  <si>
    <t xml:space="preserve">Informar sobre el cumplimiento de los objetivos de capacitación de acuerdo con lo establecido en el plan de capacitación anual. </t>
  </si>
  <si>
    <t xml:space="preserve">Análisis de las áreas de oportunidad identificadas para mejorar el plan de capacitación. </t>
  </si>
  <si>
    <t xml:space="preserve">Análisis </t>
  </si>
  <si>
    <t xml:space="preserve">Entrega de información y recursos en el proceso de entrega recepción final. </t>
  </si>
  <si>
    <t xml:space="preserve">Programar capacitaciones para el personal de la administración municipal, de acuerdo a las necesidades detectadas en cada una de las unidades administrativas. </t>
  </si>
  <si>
    <t xml:space="preserve">Elaborar e implementar programa de capacitación para el personal encargado de la operación de vehículos con la finalidad de mejorar el aprovechamiento de los recursos de la administración municipal. </t>
  </si>
  <si>
    <t xml:space="preserve">Capacitación de funcionarios públicos con actividades que se relacionan al crecimiento económico. </t>
  </si>
  <si>
    <t xml:space="preserve">Capacitar a servidores públicos con actividades relacionadas al acrecimiento económico con el objetivo de que dentro de sus funciones logren identificar áreas de oportunidad que permitan el crecimiento económico del municipio. </t>
  </si>
  <si>
    <t xml:space="preserve">Bitácora de acciones de promoción </t>
  </si>
  <si>
    <t xml:space="preserve">Revisión y actualización de convenios de participación con instituciones educativas.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</si>
</sst>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scheme val="minor"/>
    </font>
    <font>
      <sz val="11"/>
      <color theme="1"/>
      <name val="Calibri"/>
      <family val="2"/>
      <scheme val="minor"/>
    </font>
    <font>
      <sz val="10"/>
      <name val="Arial"/>
      <family val="2"/>
    </font>
    <font>
      <b/>
      <sz val="12"/>
      <name val="Franklin Gothic Book"/>
      <family val="2"/>
    </font>
    <font>
      <sz val="10"/>
      <name val="Franklin Gothic Book"/>
      <family val="2"/>
    </font>
    <font>
      <b/>
      <sz val="10"/>
      <name val="Franklin Gothic Book"/>
      <family val="2"/>
    </font>
    <font>
      <b/>
      <sz val="13.5"/>
      <name val="Franklin Gothic Book"/>
      <family val="2"/>
    </font>
    <font>
      <b/>
      <sz val="13.5"/>
      <color rgb="FFFF0000"/>
      <name val="Franklin Gothic Book"/>
      <family val="2"/>
    </font>
    <font>
      <sz val="13.5"/>
      <name val="Franklin Gothic Book"/>
      <family val="2"/>
    </font>
    <font>
      <sz val="8"/>
      <name val="Franklin Gothic Book"/>
      <family val="2"/>
    </font>
    <font>
      <b/>
      <sz val="8"/>
      <name val="Franklin Gothic Book"/>
      <family val="2"/>
    </font>
    <font>
      <b/>
      <sz val="6"/>
      <name val="Franklin Gothic Book"/>
      <family val="2"/>
    </font>
    <font>
      <b/>
      <sz val="11"/>
      <color theme="0"/>
      <name val="Calibri"/>
      <family val="2"/>
      <scheme val="minor"/>
    </font>
    <font>
      <b/>
      <sz val="11"/>
      <name val="Franklin Gothic Book"/>
      <family val="2"/>
    </font>
    <font>
      <sz val="11"/>
      <name val="Franklin Gothic Book"/>
      <family val="2"/>
    </font>
    <font>
      <sz val="12"/>
      <name val="Franklin Gothic Book"/>
      <family val="2"/>
    </font>
    <font>
      <sz val="12"/>
      <color theme="1"/>
      <name val="Calibri"/>
      <family val="2"/>
      <scheme val="minor"/>
    </font>
    <font>
      <b/>
      <sz val="12"/>
      <color theme="1"/>
      <name val="Franklin Gothic Book"/>
      <family val="2"/>
    </font>
    <font>
      <sz val="8"/>
      <name val="Calibri"/>
      <family val="2"/>
      <scheme val="minor"/>
    </font>
    <font>
      <sz val="11"/>
      <color theme="1"/>
      <name val="Arial"/>
      <family val="2"/>
    </font>
    <font>
      <sz val="11"/>
      <color theme="1"/>
      <name val="Libre Franklin"/>
    </font>
    <font>
      <sz val="11"/>
      <color rgb="FF000000"/>
      <name val="Arial"/>
      <family val="2"/>
    </font>
    <font>
      <sz val="11"/>
      <color rgb="FF000000"/>
      <name val="Times New Roman"/>
      <family val="1"/>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A8D8A"/>
        <bgColor indexed="64"/>
      </patternFill>
    </fill>
    <fill>
      <patternFill patternType="solid">
        <fgColor rgb="FFBF95DF"/>
        <bgColor indexed="64"/>
      </patternFill>
    </fill>
    <fill>
      <patternFill patternType="solid">
        <fgColor rgb="FFA5A5A5"/>
      </patternFill>
    </fill>
    <fill>
      <patternFill patternType="solid">
        <fgColor theme="0" tint="-4.9989318521683403E-2"/>
        <bgColor indexed="64"/>
      </patternFill>
    </fill>
    <fill>
      <patternFill patternType="solid">
        <fgColor theme="4" tint="0.39997558519241921"/>
        <bgColor indexed="64"/>
      </patternFill>
    </fill>
    <fill>
      <patternFill patternType="solid">
        <fgColor rgb="FFFA8D8A"/>
        <bgColor rgb="FFFA8D8A"/>
      </patternFill>
    </fill>
    <fill>
      <patternFill patternType="solid">
        <fgColor rgb="FFBF95DF"/>
        <bgColor rgb="FFBF95DF"/>
      </patternFill>
    </fill>
  </fills>
  <borders count="1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2" fillId="0" borderId="0"/>
    <xf numFmtId="0" fontId="12" fillId="8" borderId="5" applyNumberFormat="0" applyAlignment="0" applyProtection="0"/>
  </cellStyleXfs>
  <cellXfs count="81">
    <xf numFmtId="0" fontId="0" fillId="0" borderId="0" xfId="0"/>
    <xf numFmtId="0" fontId="4" fillId="0" borderId="0" xfId="2" applyFont="1"/>
    <xf numFmtId="0" fontId="5" fillId="0" borderId="0" xfId="2" applyFont="1"/>
    <xf numFmtId="0" fontId="6" fillId="0" borderId="0" xfId="2" applyFont="1"/>
    <xf numFmtId="0" fontId="6" fillId="0" borderId="0" xfId="2" applyFont="1" applyAlignment="1">
      <alignment horizontal="right"/>
    </xf>
    <xf numFmtId="0" fontId="4" fillId="0" borderId="0" xfId="2" applyFont="1" applyAlignment="1">
      <alignment vertical="center"/>
    </xf>
    <xf numFmtId="0" fontId="5" fillId="3" borderId="0" xfId="2" applyFont="1" applyFill="1" applyAlignment="1">
      <alignment horizontal="center" vertical="center" wrapText="1"/>
    </xf>
    <xf numFmtId="0" fontId="9" fillId="0" borderId="0" xfId="2" applyFont="1"/>
    <xf numFmtId="0" fontId="10" fillId="0" borderId="0" xfId="2" applyFont="1"/>
    <xf numFmtId="0" fontId="10" fillId="0" borderId="0" xfId="2" applyFont="1" applyAlignment="1">
      <alignment horizontal="center"/>
    </xf>
    <xf numFmtId="0" fontId="13" fillId="5" borderId="3" xfId="2" applyFont="1" applyFill="1" applyBorder="1" applyAlignment="1">
      <alignment horizontal="center" vertical="center" wrapText="1"/>
    </xf>
    <xf numFmtId="0" fontId="3" fillId="0" borderId="0" xfId="2" applyFont="1" applyAlignment="1">
      <alignment horizontal="center"/>
    </xf>
    <xf numFmtId="0" fontId="13" fillId="5" borderId="1" xfId="2" applyFont="1" applyFill="1" applyBorder="1" applyAlignment="1">
      <alignment horizontal="center" vertical="center" wrapText="1"/>
    </xf>
    <xf numFmtId="0" fontId="13" fillId="5" borderId="4" xfId="2" applyFont="1" applyFill="1" applyBorder="1" applyAlignment="1">
      <alignment horizontal="center" vertical="center" wrapText="1"/>
    </xf>
    <xf numFmtId="0" fontId="15" fillId="0" borderId="0" xfId="2" applyFont="1"/>
    <xf numFmtId="0" fontId="3" fillId="0" borderId="0" xfId="2" applyFont="1"/>
    <xf numFmtId="0" fontId="15" fillId="0" borderId="0" xfId="2" applyFont="1" applyAlignment="1">
      <alignment horizontal="center"/>
    </xf>
    <xf numFmtId="0" fontId="16" fillId="0" borderId="0" xfId="0" applyFont="1"/>
    <xf numFmtId="9" fontId="13" fillId="5" borderId="3" xfId="1" applyFont="1" applyFill="1" applyBorder="1" applyAlignment="1">
      <alignment horizontal="center" vertical="center" wrapText="1"/>
    </xf>
    <xf numFmtId="164" fontId="13" fillId="5" borderId="3" xfId="2" applyNumberFormat="1" applyFont="1" applyFill="1" applyBorder="1" applyAlignment="1">
      <alignment horizontal="center" vertical="center" wrapText="1"/>
    </xf>
    <xf numFmtId="9" fontId="3" fillId="0" borderId="0" xfId="1" applyFont="1"/>
    <xf numFmtId="0" fontId="5" fillId="9" borderId="0" xfId="2" applyFont="1" applyFill="1"/>
    <xf numFmtId="0" fontId="5" fillId="9" borderId="0" xfId="2" applyFont="1" applyFill="1" applyAlignment="1">
      <alignment horizontal="center" vertical="center" wrapText="1"/>
    </xf>
    <xf numFmtId="0" fontId="3" fillId="9" borderId="0" xfId="2" applyFont="1" applyFill="1" applyAlignment="1">
      <alignment horizontal="center"/>
    </xf>
    <xf numFmtId="0" fontId="3" fillId="9" borderId="0" xfId="2" applyFont="1" applyFill="1"/>
    <xf numFmtId="0" fontId="0" fillId="9" borderId="0" xfId="0" applyFill="1"/>
    <xf numFmtId="0" fontId="9" fillId="2" borderId="3" xfId="2" applyFont="1" applyFill="1" applyBorder="1" applyAlignment="1" applyProtection="1">
      <alignment horizontal="center" vertical="center" wrapText="1"/>
      <protection locked="0"/>
    </xf>
    <xf numFmtId="0" fontId="9" fillId="2" borderId="3" xfId="2" applyFont="1" applyFill="1" applyBorder="1" applyAlignment="1" applyProtection="1">
      <alignment horizontal="center" vertical="center"/>
      <protection locked="0"/>
    </xf>
    <xf numFmtId="0" fontId="11" fillId="5" borderId="3" xfId="2" applyFont="1" applyFill="1" applyBorder="1" applyAlignment="1" applyProtection="1">
      <alignment horizontal="center" vertical="center" wrapText="1"/>
      <protection locked="0"/>
    </xf>
    <xf numFmtId="0" fontId="14" fillId="6" borderId="3" xfId="2" applyFont="1" applyFill="1" applyBorder="1" applyAlignment="1" applyProtection="1">
      <alignment horizontal="center" vertical="center"/>
      <protection locked="0"/>
    </xf>
    <xf numFmtId="0" fontId="14" fillId="7" borderId="3" xfId="2" applyFont="1" applyFill="1" applyBorder="1" applyAlignment="1" applyProtection="1">
      <alignment horizontal="center" vertical="center"/>
      <protection locked="0"/>
    </xf>
    <xf numFmtId="0" fontId="14" fillId="10" borderId="3" xfId="2" applyFont="1" applyFill="1" applyBorder="1" applyAlignment="1" applyProtection="1">
      <alignment horizontal="center" vertical="center"/>
      <protection locked="0"/>
    </xf>
    <xf numFmtId="0" fontId="14" fillId="0" borderId="3" xfId="2" applyFont="1" applyBorder="1" applyAlignment="1" applyProtection="1">
      <alignment horizontal="center" vertical="center"/>
      <protection locked="0"/>
    </xf>
    <xf numFmtId="0" fontId="13" fillId="6" borderId="3" xfId="2" applyFont="1" applyFill="1" applyBorder="1" applyAlignment="1" applyProtection="1">
      <alignment horizontal="center" vertical="center"/>
      <protection locked="0"/>
    </xf>
    <xf numFmtId="0" fontId="13" fillId="7" borderId="3" xfId="2" applyFont="1" applyFill="1" applyBorder="1" applyAlignment="1" applyProtection="1">
      <alignment horizontal="center" vertical="center"/>
      <protection locked="0"/>
    </xf>
    <xf numFmtId="0" fontId="13" fillId="10" borderId="3" xfId="2" applyFont="1" applyFill="1" applyBorder="1" applyAlignment="1" applyProtection="1">
      <alignment horizontal="center" vertical="center"/>
      <protection locked="0"/>
    </xf>
    <xf numFmtId="0" fontId="13" fillId="0" borderId="3" xfId="2" applyFont="1" applyBorder="1" applyAlignment="1" applyProtection="1">
      <alignment horizontal="center" vertical="center"/>
      <protection locked="0"/>
    </xf>
    <xf numFmtId="0" fontId="13" fillId="5" borderId="3" xfId="2" applyFont="1" applyFill="1" applyBorder="1" applyAlignment="1" applyProtection="1">
      <alignment horizontal="center" vertical="center" wrapText="1"/>
      <protection locked="0"/>
    </xf>
    <xf numFmtId="0" fontId="13" fillId="9" borderId="3" xfId="2" applyFont="1" applyFill="1" applyBorder="1" applyAlignment="1" applyProtection="1">
      <alignment horizontal="center" vertical="center" wrapText="1"/>
      <protection locked="0"/>
    </xf>
    <xf numFmtId="0" fontId="13" fillId="4" borderId="3" xfId="2" applyFont="1" applyFill="1" applyBorder="1" applyAlignment="1" applyProtection="1">
      <alignment horizontal="center" vertical="center" wrapText="1"/>
      <protection locked="0"/>
    </xf>
    <xf numFmtId="9" fontId="13" fillId="4" borderId="3" xfId="1" applyFont="1" applyFill="1" applyBorder="1" applyAlignment="1" applyProtection="1">
      <alignment horizontal="center" vertical="center" wrapText="1"/>
      <protection locked="0"/>
    </xf>
    <xf numFmtId="164" fontId="13" fillId="4" borderId="3" xfId="2" applyNumberFormat="1" applyFont="1" applyFill="1" applyBorder="1" applyAlignment="1" applyProtection="1">
      <alignment horizontal="center" vertical="center" wrapText="1"/>
      <protection locked="0"/>
    </xf>
    <xf numFmtId="0" fontId="13" fillId="6" borderId="3" xfId="2" applyFont="1" applyFill="1" applyBorder="1" applyAlignment="1">
      <alignment horizontal="center" vertical="center"/>
    </xf>
    <xf numFmtId="0" fontId="13" fillId="10" borderId="3" xfId="2" applyFont="1" applyFill="1" applyBorder="1" applyAlignment="1">
      <alignment horizontal="center" vertical="center"/>
    </xf>
    <xf numFmtId="0" fontId="19" fillId="0" borderId="3" xfId="0" applyFont="1" applyBorder="1" applyAlignment="1">
      <alignment horizontal="center" vertical="center" wrapText="1"/>
    </xf>
    <xf numFmtId="0" fontId="20" fillId="12" borderId="6" xfId="0" applyFont="1" applyFill="1" applyBorder="1" applyAlignment="1">
      <alignment horizontal="center" vertical="center"/>
    </xf>
    <xf numFmtId="9" fontId="13" fillId="0" borderId="3" xfId="1" applyFont="1" applyFill="1" applyBorder="1" applyAlignment="1" applyProtection="1">
      <alignment horizontal="center" vertical="center"/>
      <protection locked="0"/>
    </xf>
    <xf numFmtId="164" fontId="13" fillId="0" borderId="3" xfId="2" applyNumberFormat="1" applyFont="1" applyBorder="1" applyAlignment="1" applyProtection="1">
      <alignment horizontal="center" vertical="center"/>
      <protection locked="0"/>
    </xf>
    <xf numFmtId="0" fontId="14" fillId="6" borderId="4" xfId="2" applyFont="1" applyFill="1" applyBorder="1" applyAlignment="1" applyProtection="1">
      <alignment horizontal="center" vertical="center"/>
      <protection locked="0"/>
    </xf>
    <xf numFmtId="0" fontId="20" fillId="11" borderId="6" xfId="0" applyFont="1" applyFill="1" applyBorder="1" applyAlignment="1">
      <alignment horizontal="center" vertical="center"/>
    </xf>
    <xf numFmtId="0" fontId="14" fillId="3" borderId="3" xfId="2" applyFont="1" applyFill="1" applyBorder="1" applyAlignment="1" applyProtection="1">
      <alignment horizontal="center" vertical="center"/>
      <protection locked="0"/>
    </xf>
    <xf numFmtId="0" fontId="19" fillId="0" borderId="3" xfId="0" applyFont="1" applyBorder="1" applyAlignment="1">
      <alignment horizontal="justify" vertical="center"/>
    </xf>
    <xf numFmtId="0" fontId="21" fillId="0" borderId="3" xfId="0" applyFont="1" applyBorder="1" applyAlignment="1">
      <alignment horizontal="center" vertical="center" wrapText="1"/>
    </xf>
    <xf numFmtId="0" fontId="21" fillId="0" borderId="3" xfId="0" applyFont="1" applyBorder="1" applyAlignment="1">
      <alignment horizontal="justify" vertical="center"/>
    </xf>
    <xf numFmtId="0" fontId="21" fillId="0" borderId="3" xfId="0" applyFont="1" applyBorder="1" applyAlignment="1">
      <alignment horizontal="center" vertical="center"/>
    </xf>
    <xf numFmtId="0" fontId="21" fillId="0" borderId="3" xfId="0" applyFont="1" applyBorder="1" applyAlignment="1">
      <alignment horizontal="justify" vertical="center" wrapText="1"/>
    </xf>
    <xf numFmtId="0" fontId="20" fillId="11" borderId="11" xfId="0" applyFont="1" applyFill="1" applyBorder="1" applyAlignment="1">
      <alignment horizontal="center" vertical="center"/>
    </xf>
    <xf numFmtId="0" fontId="21" fillId="0" borderId="3" xfId="0" applyFont="1" applyBorder="1" applyAlignment="1">
      <alignment vertical="center"/>
    </xf>
    <xf numFmtId="0" fontId="13" fillId="5" borderId="12" xfId="2" applyFont="1" applyFill="1" applyBorder="1" applyAlignment="1" applyProtection="1">
      <alignment horizontal="center" vertical="center" wrapText="1"/>
      <protection locked="0"/>
    </xf>
    <xf numFmtId="0" fontId="13" fillId="5" borderId="13" xfId="2" applyFont="1" applyFill="1" applyBorder="1" applyAlignment="1" applyProtection="1">
      <alignment horizontal="center" vertical="center" wrapText="1"/>
      <protection locked="0"/>
    </xf>
    <xf numFmtId="0" fontId="13" fillId="5" borderId="10" xfId="2" applyFont="1" applyFill="1" applyBorder="1" applyAlignment="1" applyProtection="1">
      <alignment horizontal="center" vertical="center" wrapText="1"/>
      <protection locked="0"/>
    </xf>
    <xf numFmtId="0" fontId="22" fillId="0" borderId="3" xfId="0" applyFont="1" applyBorder="1" applyAlignment="1">
      <alignment horizontal="center" vertical="center" wrapText="1"/>
    </xf>
    <xf numFmtId="0" fontId="15" fillId="0" borderId="0" xfId="2" applyFont="1" applyAlignment="1">
      <alignment horizontal="center"/>
    </xf>
    <xf numFmtId="0" fontId="3" fillId="0" borderId="0" xfId="2" applyFont="1" applyAlignment="1">
      <alignment horizontal="center"/>
    </xf>
    <xf numFmtId="0" fontId="6" fillId="0" borderId="0" xfId="2" applyFont="1" applyAlignment="1">
      <alignment horizontal="center"/>
    </xf>
    <xf numFmtId="0" fontId="6" fillId="0" borderId="0" xfId="2" applyFont="1" applyAlignment="1">
      <alignment horizontal="right"/>
    </xf>
    <xf numFmtId="0" fontId="5" fillId="2" borderId="3" xfId="2" applyFont="1" applyFill="1" applyBorder="1" applyAlignment="1" applyProtection="1">
      <alignment horizontal="center" vertical="center" wrapText="1"/>
      <protection locked="0"/>
    </xf>
    <xf numFmtId="0" fontId="10" fillId="2" borderId="3" xfId="2" applyFont="1" applyFill="1" applyBorder="1" applyAlignment="1" applyProtection="1">
      <alignment horizontal="center" vertical="center" wrapText="1"/>
      <protection locked="0"/>
    </xf>
    <xf numFmtId="0" fontId="13" fillId="2" borderId="3" xfId="2" applyFont="1" applyFill="1" applyBorder="1" applyAlignment="1" applyProtection="1">
      <alignment horizontal="center" vertical="center" wrapText="1"/>
      <protection locked="0"/>
    </xf>
    <xf numFmtId="0" fontId="5" fillId="5" borderId="3" xfId="2" applyFont="1" applyFill="1" applyBorder="1" applyAlignment="1" applyProtection="1">
      <alignment horizontal="center" vertical="center" wrapText="1"/>
      <protection locked="0"/>
    </xf>
    <xf numFmtId="0" fontId="7" fillId="0" borderId="0" xfId="2" applyFont="1" applyAlignment="1">
      <alignment horizontal="left"/>
    </xf>
    <xf numFmtId="0" fontId="17" fillId="8" borderId="8" xfId="3" applyFont="1" applyBorder="1" applyAlignment="1" applyProtection="1">
      <alignment horizontal="center" vertical="center"/>
      <protection locked="0"/>
    </xf>
    <xf numFmtId="0" fontId="17" fillId="8" borderId="9" xfId="3" applyFont="1" applyBorder="1" applyAlignment="1" applyProtection="1">
      <alignment horizontal="center" vertical="center"/>
      <protection locked="0"/>
    </xf>
    <xf numFmtId="0" fontId="17" fillId="8" borderId="2" xfId="3" applyFont="1" applyBorder="1" applyAlignment="1" applyProtection="1">
      <alignment horizontal="center" vertical="center"/>
      <protection locked="0"/>
    </xf>
    <xf numFmtId="0" fontId="17" fillId="8" borderId="4" xfId="3" applyFont="1" applyBorder="1" applyAlignment="1" applyProtection="1">
      <alignment horizontal="center" vertical="center"/>
      <protection locked="0"/>
    </xf>
    <xf numFmtId="0" fontId="3" fillId="5" borderId="7" xfId="2" applyFont="1" applyFill="1" applyBorder="1" applyAlignment="1" applyProtection="1">
      <alignment horizontal="center" vertical="center"/>
      <protection locked="0"/>
    </xf>
    <xf numFmtId="0" fontId="3" fillId="5" borderId="3" xfId="2" applyFont="1" applyFill="1" applyBorder="1" applyAlignment="1" applyProtection="1">
      <alignment horizontal="center" vertical="center"/>
      <protection locked="0"/>
    </xf>
    <xf numFmtId="0" fontId="3" fillId="5" borderId="8" xfId="2" applyFont="1" applyFill="1" applyBorder="1" applyAlignment="1" applyProtection="1">
      <alignment horizontal="center" vertical="center" wrapText="1"/>
      <protection locked="0"/>
    </xf>
    <xf numFmtId="0" fontId="3" fillId="5" borderId="9" xfId="2" applyFont="1" applyFill="1" applyBorder="1" applyAlignment="1" applyProtection="1">
      <alignment horizontal="center" vertical="center" wrapText="1"/>
      <protection locked="0"/>
    </xf>
    <xf numFmtId="0" fontId="3" fillId="5" borderId="2" xfId="2" applyFont="1" applyFill="1" applyBorder="1" applyAlignment="1" applyProtection="1">
      <alignment horizontal="center" vertical="center" wrapText="1"/>
      <protection locked="0"/>
    </xf>
    <xf numFmtId="0" fontId="3" fillId="5" borderId="4" xfId="2" applyFont="1" applyFill="1" applyBorder="1" applyAlignment="1" applyProtection="1">
      <alignment horizontal="center" vertical="center" wrapText="1"/>
      <protection locked="0"/>
    </xf>
  </cellXfs>
  <cellStyles count="4">
    <cellStyle name="Celda de comprobación" xfId="3" builtinId="23"/>
    <cellStyle name="Normal" xfId="0" builtinId="0"/>
    <cellStyle name="Normal 2" xfId="2" xr:uid="{00000000-0005-0000-0000-000003000000}"/>
    <cellStyle name="Porcentaje" xfId="1" builtinId="5"/>
  </cellStyles>
  <dxfs count="0"/>
  <tableStyles count="0" defaultTableStyle="TableStyleMedium2" defaultPivotStyle="PivotStyleLight16"/>
  <colors>
    <mruColors>
      <color rgb="FFBF95DF"/>
      <color rgb="FFFA8D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1802140</xdr:colOff>
      <xdr:row>5</xdr:row>
      <xdr:rowOff>34637</xdr:rowOff>
    </xdr:from>
    <xdr:to>
      <xdr:col>26</xdr:col>
      <xdr:colOff>865909</xdr:colOff>
      <xdr:row>5</xdr:row>
      <xdr:rowOff>121228</xdr:rowOff>
    </xdr:to>
    <xdr:pic>
      <xdr:nvPicPr>
        <xdr:cNvPr id="5" name="Imagen 4" descr="C:\Users\PLANEACION\Downloads\HOJA MEMBRETADA.jpg">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1936" b="86490"/>
        <a:stretch/>
      </xdr:blipFill>
      <xdr:spPr bwMode="auto">
        <a:xfrm>
          <a:off x="1802140" y="1246910"/>
          <a:ext cx="18806496" cy="86591"/>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173182</xdr:colOff>
      <xdr:row>0</xdr:row>
      <xdr:rowOff>51952</xdr:rowOff>
    </xdr:from>
    <xdr:to>
      <xdr:col>0</xdr:col>
      <xdr:colOff>2753591</xdr:colOff>
      <xdr:row>4</xdr:row>
      <xdr:rowOff>207817</xdr:rowOff>
    </xdr:to>
    <xdr:pic>
      <xdr:nvPicPr>
        <xdr:cNvPr id="8" name="Shape 5">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2">
          <a:alphaModFix/>
        </a:blip>
        <a:srcRect l="25489" t="29900" r="25564" b="35432"/>
        <a:stretch/>
      </xdr:blipFill>
      <xdr:spPr>
        <a:xfrm>
          <a:off x="173182" y="51952"/>
          <a:ext cx="2580409" cy="1125683"/>
        </a:xfrm>
        <a:prstGeom prst="rect">
          <a:avLst/>
        </a:prstGeom>
        <a:noFill/>
        <a:ln>
          <a:noFill/>
        </a:ln>
      </xdr:spPr>
    </xdr:pic>
    <xdr:clientData/>
  </xdr:twoCellAnchor>
  <xdr:twoCellAnchor editAs="oneCell">
    <xdr:from>
      <xdr:col>21</xdr:col>
      <xdr:colOff>450273</xdr:colOff>
      <xdr:row>0</xdr:row>
      <xdr:rowOff>121227</xdr:rowOff>
    </xdr:from>
    <xdr:to>
      <xdr:col>25</xdr:col>
      <xdr:colOff>745055</xdr:colOff>
      <xdr:row>3</xdr:row>
      <xdr:rowOff>155863</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stretch>
          <a:fillRect/>
        </a:stretch>
      </xdr:blipFill>
      <xdr:spPr>
        <a:xfrm>
          <a:off x="15863455" y="121227"/>
          <a:ext cx="3706464" cy="762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A61"/>
  <sheetViews>
    <sheetView tabSelected="1" view="pageBreakPreview" topLeftCell="A48" zoomScale="85" zoomScaleNormal="85" zoomScaleSheetLayoutView="85" zoomScalePageLayoutView="40" workbookViewId="0">
      <selection activeCell="B32" sqref="B32"/>
    </sheetView>
  </sheetViews>
  <sheetFormatPr baseColWidth="10" defaultRowHeight="15" x14ac:dyDescent="0.25"/>
  <cols>
    <col min="1" max="1" width="42" customWidth="1"/>
    <col min="2" max="2" width="45.28515625" customWidth="1"/>
    <col min="3" max="3" width="17.140625" customWidth="1"/>
    <col min="4" max="5" width="4.5703125" customWidth="1"/>
    <col min="6" max="6" width="4.85546875" customWidth="1"/>
    <col min="7" max="7" width="4.5703125" customWidth="1"/>
    <col min="8" max="10" width="4.7109375" customWidth="1"/>
    <col min="11" max="11" width="4.5703125" customWidth="1"/>
    <col min="12" max="12" width="4.85546875" customWidth="1"/>
    <col min="13" max="13" width="4.5703125" customWidth="1"/>
    <col min="14" max="14" width="4.7109375" customWidth="1"/>
    <col min="15" max="15" width="4.5703125" customWidth="1"/>
    <col min="16" max="16" width="11.5703125" customWidth="1"/>
    <col min="17" max="17" width="11.7109375" customWidth="1"/>
    <col min="18" max="18" width="11.5703125" customWidth="1"/>
    <col min="19" max="19" width="11.7109375" customWidth="1"/>
    <col min="20" max="20" width="11.5703125" customWidth="1"/>
    <col min="21" max="21" width="11.7109375" style="25" customWidth="1"/>
    <col min="22" max="22" width="11.5703125" customWidth="1"/>
    <col min="23" max="23" width="11.85546875" customWidth="1"/>
    <col min="24" max="27" width="13.7109375" customWidth="1"/>
  </cols>
  <sheetData>
    <row r="1" spans="1:27" s="1" customFormat="1" ht="18.75" x14ac:dyDescent="0.35">
      <c r="A1" s="64" t="s">
        <v>51</v>
      </c>
      <c r="B1" s="64"/>
      <c r="C1" s="64"/>
      <c r="D1" s="64"/>
      <c r="E1" s="64"/>
      <c r="F1" s="64"/>
      <c r="G1" s="64"/>
      <c r="H1" s="64"/>
      <c r="I1" s="64"/>
      <c r="J1" s="64"/>
      <c r="K1" s="64"/>
      <c r="L1" s="64"/>
      <c r="M1" s="64"/>
      <c r="N1" s="64"/>
      <c r="O1" s="64"/>
      <c r="P1" s="64"/>
      <c r="Q1" s="64"/>
      <c r="R1" s="64"/>
      <c r="S1" s="64"/>
      <c r="T1" s="64"/>
      <c r="U1" s="64"/>
      <c r="V1" s="64"/>
      <c r="W1" s="64"/>
      <c r="X1" s="64"/>
      <c r="Y1" s="64"/>
      <c r="Z1" s="64"/>
      <c r="AA1" s="64"/>
    </row>
    <row r="2" spans="1:27" s="1" customFormat="1" ht="18.75" x14ac:dyDescent="0.35">
      <c r="A2" s="64" t="s">
        <v>50</v>
      </c>
      <c r="B2" s="64"/>
      <c r="C2" s="64"/>
      <c r="D2" s="64"/>
      <c r="E2" s="64"/>
      <c r="F2" s="64"/>
      <c r="G2" s="64"/>
      <c r="H2" s="64"/>
      <c r="I2" s="64"/>
      <c r="J2" s="64"/>
      <c r="K2" s="64"/>
      <c r="L2" s="64"/>
      <c r="M2" s="64"/>
      <c r="N2" s="64"/>
      <c r="O2" s="64"/>
      <c r="P2" s="64"/>
      <c r="Q2" s="64"/>
      <c r="R2" s="64"/>
      <c r="S2" s="64"/>
      <c r="T2" s="64"/>
      <c r="U2" s="64"/>
      <c r="V2" s="64"/>
      <c r="W2" s="64"/>
      <c r="X2" s="64"/>
      <c r="Y2" s="64"/>
      <c r="Z2" s="64"/>
      <c r="AA2" s="64"/>
    </row>
    <row r="3" spans="1:27" s="1" customFormat="1" ht="18.75" x14ac:dyDescent="0.35">
      <c r="A3" s="64" t="s">
        <v>49</v>
      </c>
      <c r="B3" s="64"/>
      <c r="C3" s="64"/>
      <c r="D3" s="64"/>
      <c r="E3" s="64"/>
      <c r="F3" s="64"/>
      <c r="G3" s="64"/>
      <c r="H3" s="64"/>
      <c r="I3" s="64"/>
      <c r="J3" s="64"/>
      <c r="K3" s="64"/>
      <c r="L3" s="64"/>
      <c r="M3" s="64"/>
      <c r="N3" s="64"/>
      <c r="O3" s="64"/>
      <c r="P3" s="64"/>
      <c r="Q3" s="64"/>
      <c r="R3" s="64"/>
      <c r="S3" s="64"/>
      <c r="T3" s="64"/>
      <c r="U3" s="64"/>
      <c r="V3" s="64"/>
      <c r="W3" s="64"/>
      <c r="X3" s="64"/>
      <c r="Y3" s="64"/>
      <c r="Z3" s="64"/>
      <c r="AA3" s="64"/>
    </row>
    <row r="4" spans="1:27" s="1" customFormat="1" ht="18.75" x14ac:dyDescent="0.35">
      <c r="A4" s="65" t="s">
        <v>0</v>
      </c>
      <c r="B4" s="65"/>
      <c r="C4" s="70" t="s">
        <v>53</v>
      </c>
      <c r="D4" s="70"/>
      <c r="E4" s="70"/>
      <c r="F4" s="70"/>
      <c r="G4" s="70"/>
      <c r="H4" s="70"/>
      <c r="I4" s="70"/>
      <c r="J4" s="70"/>
      <c r="K4" s="70"/>
      <c r="L4" s="70"/>
      <c r="M4" s="70"/>
      <c r="N4" s="70"/>
      <c r="O4" s="70"/>
      <c r="P4" s="70"/>
      <c r="Q4" s="3"/>
      <c r="R4" s="3"/>
      <c r="S4" s="3"/>
      <c r="T4" s="3"/>
      <c r="U4" s="3"/>
      <c r="V4" s="3"/>
      <c r="W4" s="3"/>
      <c r="X4" s="3"/>
      <c r="Y4" s="3"/>
    </row>
    <row r="5" spans="1:27" s="1" customFormat="1" ht="18.75" x14ac:dyDescent="0.35">
      <c r="B5" s="4" t="s">
        <v>45</v>
      </c>
      <c r="C5" s="70" t="s">
        <v>54</v>
      </c>
      <c r="D5" s="70"/>
      <c r="E5" s="70"/>
      <c r="F5" s="70"/>
      <c r="G5" s="70"/>
      <c r="H5" s="70"/>
      <c r="I5" s="70"/>
      <c r="J5" s="70"/>
      <c r="K5" s="70"/>
      <c r="L5" s="70"/>
      <c r="M5" s="70"/>
      <c r="N5" s="70"/>
      <c r="O5" s="70"/>
      <c r="P5" s="70"/>
      <c r="Q5" s="70"/>
      <c r="R5" s="3"/>
      <c r="S5" s="3"/>
      <c r="T5" s="3"/>
      <c r="U5" s="3"/>
      <c r="V5" s="3" t="s">
        <v>34</v>
      </c>
      <c r="W5" s="3"/>
      <c r="X5" s="3"/>
      <c r="Y5" s="3" t="s">
        <v>41</v>
      </c>
    </row>
    <row r="6" spans="1:27" s="1" customFormat="1" ht="13.5" x14ac:dyDescent="0.25">
      <c r="P6" s="2"/>
      <c r="Q6" s="2"/>
      <c r="R6" s="2"/>
      <c r="S6" s="2"/>
      <c r="T6" s="2"/>
      <c r="U6" s="21"/>
      <c r="V6" s="2"/>
      <c r="W6" s="2"/>
      <c r="X6" s="2"/>
      <c r="Y6" s="2"/>
    </row>
    <row r="7" spans="1:27" s="1" customFormat="1" ht="29.25" customHeight="1" x14ac:dyDescent="0.25">
      <c r="A7" s="68" t="s">
        <v>1</v>
      </c>
      <c r="B7" s="68" t="s">
        <v>2</v>
      </c>
      <c r="C7" s="68" t="s">
        <v>3</v>
      </c>
      <c r="D7" s="66" t="s">
        <v>4</v>
      </c>
      <c r="E7" s="66"/>
      <c r="F7" s="66"/>
      <c r="G7" s="66"/>
      <c r="H7" s="66"/>
      <c r="I7" s="66"/>
      <c r="J7" s="66"/>
      <c r="K7" s="66"/>
      <c r="L7" s="66"/>
      <c r="M7" s="66"/>
      <c r="N7" s="66"/>
      <c r="O7" s="66"/>
      <c r="P7" s="68" t="s">
        <v>5</v>
      </c>
      <c r="Q7" s="68"/>
      <c r="R7" s="68"/>
      <c r="S7" s="68"/>
      <c r="T7" s="68"/>
      <c r="U7" s="68"/>
      <c r="V7" s="68"/>
      <c r="W7" s="68"/>
      <c r="X7" s="68" t="s">
        <v>6</v>
      </c>
      <c r="Y7" s="68"/>
      <c r="Z7" s="68"/>
      <c r="AA7" s="68"/>
    </row>
    <row r="8" spans="1:27" s="1" customFormat="1" ht="50.25" customHeight="1" x14ac:dyDescent="0.25">
      <c r="A8" s="68"/>
      <c r="B8" s="68"/>
      <c r="C8" s="68"/>
      <c r="D8" s="26" t="s">
        <v>7</v>
      </c>
      <c r="E8" s="26" t="s">
        <v>8</v>
      </c>
      <c r="F8" s="27" t="s">
        <v>9</v>
      </c>
      <c r="G8" s="27" t="s">
        <v>10</v>
      </c>
      <c r="H8" s="27" t="s">
        <v>11</v>
      </c>
      <c r="I8" s="27" t="s">
        <v>12</v>
      </c>
      <c r="J8" s="27" t="s">
        <v>13</v>
      </c>
      <c r="K8" s="27" t="s">
        <v>14</v>
      </c>
      <c r="L8" s="27" t="s">
        <v>15</v>
      </c>
      <c r="M8" s="27" t="s">
        <v>16</v>
      </c>
      <c r="N8" s="27" t="s">
        <v>17</v>
      </c>
      <c r="O8" s="27" t="s">
        <v>18</v>
      </c>
      <c r="P8" s="68" t="s">
        <v>19</v>
      </c>
      <c r="Q8" s="68"/>
      <c r="R8" s="68" t="s">
        <v>20</v>
      </c>
      <c r="S8" s="68"/>
      <c r="T8" s="68" t="s">
        <v>21</v>
      </c>
      <c r="U8" s="68"/>
      <c r="V8" s="68" t="s">
        <v>22</v>
      </c>
      <c r="W8" s="68"/>
      <c r="X8" s="67" t="s">
        <v>23</v>
      </c>
      <c r="Y8" s="66" t="s">
        <v>24</v>
      </c>
      <c r="Z8" s="67" t="s">
        <v>25</v>
      </c>
      <c r="AA8" s="66" t="s">
        <v>26</v>
      </c>
    </row>
    <row r="9" spans="1:27" s="1" customFormat="1" ht="16.5" x14ac:dyDescent="0.25">
      <c r="A9" s="69"/>
      <c r="B9" s="69"/>
      <c r="C9" s="69"/>
      <c r="D9" s="69"/>
      <c r="E9" s="69"/>
      <c r="F9" s="69"/>
      <c r="G9" s="69"/>
      <c r="H9" s="69"/>
      <c r="I9" s="69"/>
      <c r="J9" s="69"/>
      <c r="K9" s="69"/>
      <c r="L9" s="69"/>
      <c r="M9" s="69"/>
      <c r="N9" s="69"/>
      <c r="O9" s="69"/>
      <c r="P9" s="28" t="s">
        <v>28</v>
      </c>
      <c r="Q9" s="28" t="s">
        <v>29</v>
      </c>
      <c r="R9" s="28" t="s">
        <v>28</v>
      </c>
      <c r="S9" s="28" t="s">
        <v>29</v>
      </c>
      <c r="T9" s="28" t="s">
        <v>28</v>
      </c>
      <c r="U9" s="28" t="s">
        <v>29</v>
      </c>
      <c r="V9" s="28" t="s">
        <v>28</v>
      </c>
      <c r="W9" s="28" t="s">
        <v>29</v>
      </c>
      <c r="X9" s="67"/>
      <c r="Y9" s="66"/>
      <c r="Z9" s="67"/>
      <c r="AA9" s="66"/>
    </row>
    <row r="10" spans="1:27" s="1" customFormat="1" ht="16.5" x14ac:dyDescent="0.25">
      <c r="A10" s="77" t="s">
        <v>27</v>
      </c>
      <c r="B10" s="78"/>
      <c r="C10" s="78"/>
      <c r="D10" s="79"/>
      <c r="E10" s="79"/>
      <c r="F10" s="79"/>
      <c r="G10" s="79"/>
      <c r="H10" s="79"/>
      <c r="I10" s="79"/>
      <c r="J10" s="79"/>
      <c r="K10" s="79"/>
      <c r="L10" s="79"/>
      <c r="M10" s="79"/>
      <c r="N10" s="79"/>
      <c r="O10" s="79"/>
      <c r="P10" s="79"/>
      <c r="Q10" s="79"/>
      <c r="R10" s="79"/>
      <c r="S10" s="79"/>
      <c r="T10" s="79"/>
      <c r="U10" s="79"/>
      <c r="V10" s="79"/>
      <c r="W10" s="79"/>
      <c r="X10" s="79"/>
      <c r="Y10" s="79"/>
      <c r="Z10" s="79"/>
      <c r="AA10" s="80"/>
    </row>
    <row r="11" spans="1:27" s="5" customFormat="1" ht="101.25" customHeight="1" x14ac:dyDescent="0.25">
      <c r="A11" s="51" t="s">
        <v>124</v>
      </c>
      <c r="B11" s="51" t="s">
        <v>125</v>
      </c>
      <c r="C11" s="52" t="s">
        <v>52</v>
      </c>
      <c r="D11" s="48"/>
      <c r="E11" s="29"/>
      <c r="F11" s="29"/>
      <c r="G11" s="30">
        <v>1</v>
      </c>
      <c r="H11" s="30"/>
      <c r="I11" s="30"/>
      <c r="J11" s="31"/>
      <c r="K11" s="31"/>
      <c r="L11" s="31"/>
      <c r="M11" s="32"/>
      <c r="N11" s="32"/>
      <c r="O11" s="32"/>
      <c r="P11" s="42">
        <f t="shared" ref="P11:P15" si="0">SUM(D11:F11)</f>
        <v>0</v>
      </c>
      <c r="Q11" s="33">
        <v>0</v>
      </c>
      <c r="R11" s="34">
        <f t="shared" ref="R11:R15" si="1">SUM(G11:I11)</f>
        <v>1</v>
      </c>
      <c r="S11" s="34">
        <v>0</v>
      </c>
      <c r="T11" s="35">
        <f t="shared" ref="T11:T14" si="2">SUM(J11:L11)</f>
        <v>0</v>
      </c>
      <c r="U11" s="35"/>
      <c r="V11" s="36">
        <f t="shared" ref="V11:V15" si="3">SUM(M11:O11)</f>
        <v>0</v>
      </c>
      <c r="W11" s="36"/>
      <c r="X11" s="36">
        <f t="shared" ref="X11:Y15" si="4">P11+R11+T11+V11</f>
        <v>1</v>
      </c>
      <c r="Y11" s="36">
        <f t="shared" si="4"/>
        <v>0</v>
      </c>
      <c r="Z11" s="46">
        <f t="shared" ref="Z11:Z15" si="5">Y11/X11</f>
        <v>0</v>
      </c>
      <c r="AA11" s="47" t="str">
        <f t="shared" ref="AA11:AA15" si="6">IF(Z11&gt;=90%,"SI","NO")</f>
        <v>NO</v>
      </c>
    </row>
    <row r="12" spans="1:27" s="5" customFormat="1" ht="75" customHeight="1" x14ac:dyDescent="0.25">
      <c r="A12" s="53" t="s">
        <v>126</v>
      </c>
      <c r="B12" s="54" t="s">
        <v>127</v>
      </c>
      <c r="C12" s="52" t="s">
        <v>52</v>
      </c>
      <c r="D12" s="48"/>
      <c r="E12" s="29"/>
      <c r="F12" s="29"/>
      <c r="G12" s="30">
        <v>1</v>
      </c>
      <c r="H12" s="30"/>
      <c r="I12" s="30"/>
      <c r="J12" s="31"/>
      <c r="K12" s="31"/>
      <c r="L12" s="31"/>
      <c r="M12" s="32"/>
      <c r="N12" s="32"/>
      <c r="O12" s="32"/>
      <c r="P12" s="42">
        <f t="shared" si="0"/>
        <v>0</v>
      </c>
      <c r="Q12" s="33">
        <v>0</v>
      </c>
      <c r="R12" s="34">
        <f t="shared" si="1"/>
        <v>1</v>
      </c>
      <c r="S12" s="34">
        <v>0</v>
      </c>
      <c r="T12" s="35">
        <f t="shared" si="2"/>
        <v>0</v>
      </c>
      <c r="U12" s="35"/>
      <c r="V12" s="36">
        <f t="shared" si="3"/>
        <v>0</v>
      </c>
      <c r="W12" s="36"/>
      <c r="X12" s="36">
        <f t="shared" si="4"/>
        <v>1</v>
      </c>
      <c r="Y12" s="36">
        <f t="shared" si="4"/>
        <v>0</v>
      </c>
      <c r="Z12" s="46">
        <f t="shared" si="5"/>
        <v>0</v>
      </c>
      <c r="AA12" s="47" t="str">
        <f t="shared" si="6"/>
        <v>NO</v>
      </c>
    </row>
    <row r="13" spans="1:27" s="5" customFormat="1" ht="137.25" customHeight="1" x14ac:dyDescent="0.25">
      <c r="A13" s="55" t="s">
        <v>128</v>
      </c>
      <c r="B13" s="51" t="s">
        <v>55</v>
      </c>
      <c r="C13" s="52" t="s">
        <v>129</v>
      </c>
      <c r="D13" s="48"/>
      <c r="E13" s="29"/>
      <c r="F13" s="29"/>
      <c r="G13" s="30">
        <v>1</v>
      </c>
      <c r="H13" s="30"/>
      <c r="I13" s="30"/>
      <c r="J13" s="31"/>
      <c r="K13" s="31"/>
      <c r="L13" s="31"/>
      <c r="M13" s="32"/>
      <c r="N13" s="32"/>
      <c r="O13" s="32"/>
      <c r="P13" s="42">
        <f t="shared" si="0"/>
        <v>0</v>
      </c>
      <c r="Q13" s="33">
        <v>0</v>
      </c>
      <c r="R13" s="34">
        <f t="shared" si="1"/>
        <v>1</v>
      </c>
      <c r="S13" s="34">
        <v>0</v>
      </c>
      <c r="T13" s="43">
        <f t="shared" si="2"/>
        <v>0</v>
      </c>
      <c r="U13" s="35"/>
      <c r="V13" s="36">
        <f t="shared" si="3"/>
        <v>0</v>
      </c>
      <c r="W13" s="36"/>
      <c r="X13" s="36">
        <f t="shared" si="4"/>
        <v>1</v>
      </c>
      <c r="Y13" s="36">
        <f t="shared" si="4"/>
        <v>0</v>
      </c>
      <c r="Z13" s="46">
        <f t="shared" si="5"/>
        <v>0</v>
      </c>
      <c r="AA13" s="47" t="str">
        <f t="shared" si="6"/>
        <v>NO</v>
      </c>
    </row>
    <row r="14" spans="1:27" s="5" customFormat="1" ht="129" customHeight="1" x14ac:dyDescent="0.25">
      <c r="A14" s="51" t="s">
        <v>56</v>
      </c>
      <c r="B14" s="51" t="s">
        <v>57</v>
      </c>
      <c r="C14" s="52" t="s">
        <v>58</v>
      </c>
      <c r="D14" s="48"/>
      <c r="E14" s="29"/>
      <c r="F14" s="29">
        <v>1</v>
      </c>
      <c r="G14" s="30"/>
      <c r="H14" s="30"/>
      <c r="I14" s="30"/>
      <c r="J14" s="31"/>
      <c r="K14" s="31"/>
      <c r="L14" s="31"/>
      <c r="M14" s="32"/>
      <c r="N14" s="32"/>
      <c r="O14" s="32"/>
      <c r="P14" s="42">
        <f t="shared" si="0"/>
        <v>1</v>
      </c>
      <c r="Q14" s="33">
        <v>0</v>
      </c>
      <c r="R14" s="34">
        <f t="shared" si="1"/>
        <v>0</v>
      </c>
      <c r="S14" s="34">
        <v>0</v>
      </c>
      <c r="T14" s="43">
        <f t="shared" si="2"/>
        <v>0</v>
      </c>
      <c r="U14" s="35"/>
      <c r="V14" s="36">
        <f t="shared" si="3"/>
        <v>0</v>
      </c>
      <c r="W14" s="36"/>
      <c r="X14" s="36">
        <f t="shared" si="4"/>
        <v>1</v>
      </c>
      <c r="Y14" s="36">
        <f t="shared" si="4"/>
        <v>0</v>
      </c>
      <c r="Z14" s="46">
        <f t="shared" si="5"/>
        <v>0</v>
      </c>
      <c r="AA14" s="47" t="str">
        <f t="shared" si="6"/>
        <v>NO</v>
      </c>
    </row>
    <row r="15" spans="1:27" s="5" customFormat="1" ht="75" customHeight="1" x14ac:dyDescent="0.25">
      <c r="A15" s="51" t="s">
        <v>59</v>
      </c>
      <c r="B15" s="51" t="s">
        <v>130</v>
      </c>
      <c r="C15" s="52" t="s">
        <v>131</v>
      </c>
      <c r="D15" s="48"/>
      <c r="E15" s="29"/>
      <c r="F15" s="29"/>
      <c r="G15" s="30">
        <v>1</v>
      </c>
      <c r="H15" s="30"/>
      <c r="I15" s="30"/>
      <c r="J15" s="31"/>
      <c r="K15" s="31"/>
      <c r="L15" s="31"/>
      <c r="M15" s="32"/>
      <c r="N15" s="32"/>
      <c r="O15" s="32"/>
      <c r="P15" s="42">
        <f t="shared" si="0"/>
        <v>0</v>
      </c>
      <c r="Q15" s="33">
        <v>0</v>
      </c>
      <c r="R15" s="34">
        <f t="shared" si="1"/>
        <v>1</v>
      </c>
      <c r="S15" s="34">
        <v>1</v>
      </c>
      <c r="T15" s="43">
        <f>SUM(J15:L15)</f>
        <v>0</v>
      </c>
      <c r="U15" s="35"/>
      <c r="V15" s="36">
        <f t="shared" si="3"/>
        <v>0</v>
      </c>
      <c r="W15" s="36"/>
      <c r="X15" s="36">
        <f t="shared" si="4"/>
        <v>1</v>
      </c>
      <c r="Y15" s="36">
        <f t="shared" si="4"/>
        <v>1</v>
      </c>
      <c r="Z15" s="46">
        <f t="shared" si="5"/>
        <v>1</v>
      </c>
      <c r="AA15" s="47" t="str">
        <f t="shared" si="6"/>
        <v>SI</v>
      </c>
    </row>
    <row r="16" spans="1:27" s="5" customFormat="1" ht="21.75" customHeight="1" x14ac:dyDescent="0.25">
      <c r="A16" s="75" t="s">
        <v>30</v>
      </c>
      <c r="B16" s="75"/>
      <c r="C16" s="75"/>
      <c r="D16" s="76"/>
      <c r="E16" s="76"/>
      <c r="F16" s="76"/>
      <c r="G16" s="76"/>
      <c r="H16" s="76"/>
      <c r="I16" s="76"/>
      <c r="J16" s="76"/>
      <c r="K16" s="76"/>
      <c r="L16" s="76"/>
      <c r="M16" s="76"/>
      <c r="N16" s="76"/>
      <c r="O16" s="76"/>
      <c r="P16" s="76"/>
      <c r="Q16" s="76"/>
      <c r="R16" s="76"/>
      <c r="S16" s="76"/>
      <c r="T16" s="76"/>
      <c r="U16" s="76"/>
      <c r="V16" s="76"/>
      <c r="W16" s="76"/>
      <c r="X16" s="76"/>
      <c r="Y16" s="76"/>
      <c r="Z16" s="76"/>
      <c r="AA16" s="76"/>
    </row>
    <row r="17" spans="1:27" s="5" customFormat="1" ht="107.25" customHeight="1" x14ac:dyDescent="0.25">
      <c r="A17" s="51" t="s">
        <v>60</v>
      </c>
      <c r="B17" s="51" t="s">
        <v>132</v>
      </c>
      <c r="C17" s="52" t="s">
        <v>52</v>
      </c>
      <c r="D17" s="48"/>
      <c r="E17" s="29"/>
      <c r="F17" s="29"/>
      <c r="G17" s="30">
        <v>1</v>
      </c>
      <c r="H17" s="30"/>
      <c r="I17" s="30"/>
      <c r="J17" s="31"/>
      <c r="K17" s="31"/>
      <c r="L17" s="31"/>
      <c r="M17" s="32"/>
      <c r="N17" s="32"/>
      <c r="O17" s="32"/>
      <c r="P17" s="33">
        <f>SUM(D17:F17)</f>
        <v>0</v>
      </c>
      <c r="Q17" s="33">
        <v>0</v>
      </c>
      <c r="R17" s="34">
        <f>SUM(G17:I17)</f>
        <v>1</v>
      </c>
      <c r="S17" s="34">
        <v>1</v>
      </c>
      <c r="T17" s="35">
        <f>SUM(J17:L17)</f>
        <v>0</v>
      </c>
      <c r="U17" s="35"/>
      <c r="V17" s="36">
        <f>SUM(M17:O17)</f>
        <v>0</v>
      </c>
      <c r="W17" s="36"/>
      <c r="X17" s="36">
        <f>P17+R17+T17+V17</f>
        <v>1</v>
      </c>
      <c r="Y17" s="36">
        <f>Q17+S17+U17+W17</f>
        <v>1</v>
      </c>
      <c r="Z17" s="46">
        <f>Y17/X17</f>
        <v>1</v>
      </c>
      <c r="AA17" s="47" t="str">
        <f>IF(Z17&gt;=90%,"SI","NO")</f>
        <v>SI</v>
      </c>
    </row>
    <row r="18" spans="1:27" s="5" customFormat="1" ht="52.5" customHeight="1" x14ac:dyDescent="0.25">
      <c r="A18" s="51" t="s">
        <v>133</v>
      </c>
      <c r="B18" s="51" t="s">
        <v>134</v>
      </c>
      <c r="C18" s="52" t="s">
        <v>112</v>
      </c>
      <c r="D18" s="48"/>
      <c r="E18" s="29"/>
      <c r="F18" s="29">
        <v>1</v>
      </c>
      <c r="G18" s="30"/>
      <c r="H18" s="30"/>
      <c r="I18" s="30"/>
      <c r="J18" s="31"/>
      <c r="K18" s="31"/>
      <c r="L18" s="31"/>
      <c r="M18" s="32"/>
      <c r="N18" s="32"/>
      <c r="O18" s="32"/>
      <c r="P18" s="33">
        <f>SUM(D18:F18)</f>
        <v>1</v>
      </c>
      <c r="Q18" s="33">
        <v>1</v>
      </c>
      <c r="R18" s="34">
        <f>SUM(G18:I18)</f>
        <v>0</v>
      </c>
      <c r="S18" s="34">
        <v>0</v>
      </c>
      <c r="T18" s="35">
        <f>SUM(J18:L18)</f>
        <v>0</v>
      </c>
      <c r="U18" s="35"/>
      <c r="V18" s="36">
        <f>SUM(M18:O18)</f>
        <v>0</v>
      </c>
      <c r="W18" s="36"/>
      <c r="X18" s="36">
        <f>P18+R18+T18+V18</f>
        <v>1</v>
      </c>
      <c r="Y18" s="36">
        <f t="shared" ref="Y18:Y19" si="7">Q18+S18+U18+W18</f>
        <v>1</v>
      </c>
      <c r="Z18" s="46">
        <f>Y18/X18</f>
        <v>1</v>
      </c>
      <c r="AA18" s="47" t="str">
        <f>IF(Z18&gt;=90%,"SI","NO")</f>
        <v>SI</v>
      </c>
    </row>
    <row r="19" spans="1:27" s="5" customFormat="1" ht="87.75" customHeight="1" x14ac:dyDescent="0.25">
      <c r="A19" s="51" t="s">
        <v>61</v>
      </c>
      <c r="B19" s="51" t="s">
        <v>62</v>
      </c>
      <c r="C19" s="52" t="s">
        <v>63</v>
      </c>
      <c r="D19" s="48">
        <v>130</v>
      </c>
      <c r="E19" s="29"/>
      <c r="F19" s="29"/>
      <c r="G19" s="30"/>
      <c r="H19" s="30"/>
      <c r="I19" s="30"/>
      <c r="J19" s="31"/>
      <c r="K19" s="31"/>
      <c r="L19" s="31"/>
      <c r="M19" s="32"/>
      <c r="N19" s="32"/>
      <c r="O19" s="32"/>
      <c r="P19" s="33">
        <f t="shared" ref="P19:P21" si="8">SUM(D19:F19)</f>
        <v>130</v>
      </c>
      <c r="Q19" s="33">
        <v>85</v>
      </c>
      <c r="R19" s="34">
        <f t="shared" ref="R19:R20" si="9">SUM(G19:I19)</f>
        <v>0</v>
      </c>
      <c r="S19" s="34">
        <v>45</v>
      </c>
      <c r="T19" s="35">
        <f t="shared" ref="T19:T20" si="10">SUM(J19:L19)</f>
        <v>0</v>
      </c>
      <c r="U19" s="35"/>
      <c r="V19" s="36">
        <f t="shared" ref="V19:V20" si="11">SUM(M19:O19)</f>
        <v>0</v>
      </c>
      <c r="W19" s="36"/>
      <c r="X19" s="36">
        <f t="shared" ref="X19" si="12">P19+R19+T19+V19</f>
        <v>130</v>
      </c>
      <c r="Y19" s="36">
        <f t="shared" si="7"/>
        <v>130</v>
      </c>
      <c r="Z19" s="46">
        <f t="shared" ref="Z19" si="13">Y19/X19</f>
        <v>1</v>
      </c>
      <c r="AA19" s="47" t="str">
        <f t="shared" ref="AA19" si="14">IF(Z19&gt;=90%,"SI","NO")</f>
        <v>SI</v>
      </c>
    </row>
    <row r="20" spans="1:27" s="5" customFormat="1" ht="47.25" customHeight="1" x14ac:dyDescent="0.25">
      <c r="A20" s="57" t="s">
        <v>64</v>
      </c>
      <c r="B20" s="57" t="s">
        <v>105</v>
      </c>
      <c r="C20" s="52" t="s">
        <v>65</v>
      </c>
      <c r="D20" s="48">
        <v>2</v>
      </c>
      <c r="E20" s="29">
        <v>2</v>
      </c>
      <c r="F20" s="29">
        <v>2</v>
      </c>
      <c r="G20" s="30">
        <v>2</v>
      </c>
      <c r="H20" s="30">
        <v>2</v>
      </c>
      <c r="I20" s="30">
        <v>2</v>
      </c>
      <c r="J20" s="31">
        <v>2</v>
      </c>
      <c r="K20" s="31">
        <v>2</v>
      </c>
      <c r="L20" s="31">
        <v>2</v>
      </c>
      <c r="M20" s="32">
        <v>2</v>
      </c>
      <c r="N20" s="32">
        <v>2</v>
      </c>
      <c r="O20" s="32">
        <v>2</v>
      </c>
      <c r="P20" s="33">
        <f t="shared" si="8"/>
        <v>6</v>
      </c>
      <c r="Q20" s="33">
        <v>6</v>
      </c>
      <c r="R20" s="34">
        <f t="shared" si="9"/>
        <v>6</v>
      </c>
      <c r="S20" s="34">
        <v>6</v>
      </c>
      <c r="T20" s="35">
        <f t="shared" si="10"/>
        <v>6</v>
      </c>
      <c r="U20" s="35"/>
      <c r="V20" s="36">
        <f t="shared" si="11"/>
        <v>6</v>
      </c>
      <c r="W20" s="36"/>
      <c r="X20" s="36">
        <f t="shared" ref="X20:Y20" si="15">P20+R20+T20+V20</f>
        <v>24</v>
      </c>
      <c r="Y20" s="36">
        <f t="shared" si="15"/>
        <v>12</v>
      </c>
      <c r="Z20" s="46">
        <f>Y20/X20</f>
        <v>0.5</v>
      </c>
      <c r="AA20" s="47" t="str">
        <f>IF(Z20&gt;=90%,"SI","NO")</f>
        <v>NO</v>
      </c>
    </row>
    <row r="21" spans="1:27" s="5" customFormat="1" ht="95.25" customHeight="1" x14ac:dyDescent="0.25">
      <c r="A21" s="51" t="s">
        <v>66</v>
      </c>
      <c r="B21" s="51" t="s">
        <v>135</v>
      </c>
      <c r="C21" s="52" t="s">
        <v>136</v>
      </c>
      <c r="D21" s="56"/>
      <c r="E21" s="49"/>
      <c r="F21" s="49"/>
      <c r="G21" s="45"/>
      <c r="H21" s="45">
        <v>1</v>
      </c>
      <c r="I21" s="45">
        <v>1</v>
      </c>
      <c r="J21" s="31"/>
      <c r="K21" s="31"/>
      <c r="L21" s="31">
        <v>1</v>
      </c>
      <c r="M21" s="32"/>
      <c r="N21" s="32">
        <v>1</v>
      </c>
      <c r="O21" s="32">
        <v>2</v>
      </c>
      <c r="P21" s="33">
        <f t="shared" si="8"/>
        <v>0</v>
      </c>
      <c r="Q21" s="33">
        <v>0</v>
      </c>
      <c r="R21" s="34">
        <f t="shared" ref="R21:R29" si="16">SUM(G21:I21)</f>
        <v>2</v>
      </c>
      <c r="S21" s="34">
        <v>2</v>
      </c>
      <c r="T21" s="35">
        <f t="shared" ref="T21:T29" si="17">SUM(J21:L21)</f>
        <v>1</v>
      </c>
      <c r="U21" s="35"/>
      <c r="V21" s="36">
        <f t="shared" ref="V21:V29" si="18">SUM(M21:O21)</f>
        <v>3</v>
      </c>
      <c r="W21" s="36"/>
      <c r="X21" s="36">
        <f t="shared" ref="X21:X29" si="19">P21+R21+T21+V21</f>
        <v>6</v>
      </c>
      <c r="Y21" s="36">
        <f t="shared" ref="Y21:Y29" si="20">Q21+S21+U21+W21</f>
        <v>2</v>
      </c>
      <c r="Z21" s="46">
        <f t="shared" ref="Z21:Z29" si="21">Y21/X21</f>
        <v>0.33333333333333331</v>
      </c>
      <c r="AA21" s="47" t="str">
        <f t="shared" ref="AA21:AA29" si="22">IF(Z21&gt;=90%,"SI","NO")</f>
        <v>NO</v>
      </c>
    </row>
    <row r="22" spans="1:27" s="5" customFormat="1" ht="93.75" customHeight="1" x14ac:dyDescent="0.25">
      <c r="A22" s="51" t="s">
        <v>67</v>
      </c>
      <c r="B22" s="51" t="s">
        <v>68</v>
      </c>
      <c r="C22" s="52" t="s">
        <v>69</v>
      </c>
      <c r="D22" s="56">
        <v>1</v>
      </c>
      <c r="E22" s="49"/>
      <c r="F22" s="49">
        <v>1</v>
      </c>
      <c r="G22" s="45">
        <v>1</v>
      </c>
      <c r="H22" s="45">
        <v>1</v>
      </c>
      <c r="I22" s="45"/>
      <c r="J22" s="31"/>
      <c r="K22" s="31"/>
      <c r="L22" s="31">
        <v>2</v>
      </c>
      <c r="M22" s="32">
        <v>1</v>
      </c>
      <c r="N22" s="32">
        <v>2</v>
      </c>
      <c r="O22" s="32">
        <v>1</v>
      </c>
      <c r="P22" s="33">
        <f t="shared" ref="P22:P29" si="23">SUM(D22:F22)</f>
        <v>2</v>
      </c>
      <c r="Q22" s="33">
        <v>2</v>
      </c>
      <c r="R22" s="34">
        <f t="shared" si="16"/>
        <v>2</v>
      </c>
      <c r="S22" s="34">
        <v>1</v>
      </c>
      <c r="T22" s="35">
        <f t="shared" si="17"/>
        <v>2</v>
      </c>
      <c r="U22" s="35"/>
      <c r="V22" s="36">
        <f t="shared" si="18"/>
        <v>4</v>
      </c>
      <c r="W22" s="36"/>
      <c r="X22" s="36">
        <f t="shared" si="19"/>
        <v>10</v>
      </c>
      <c r="Y22" s="36">
        <f t="shared" si="20"/>
        <v>3</v>
      </c>
      <c r="Z22" s="46">
        <f t="shared" si="21"/>
        <v>0.3</v>
      </c>
      <c r="AA22" s="47" t="str">
        <f t="shared" si="22"/>
        <v>NO</v>
      </c>
    </row>
    <row r="23" spans="1:27" s="5" customFormat="1" ht="91.5" customHeight="1" x14ac:dyDescent="0.25">
      <c r="A23" s="51" t="s">
        <v>70</v>
      </c>
      <c r="B23" s="51" t="s">
        <v>71</v>
      </c>
      <c r="C23" s="52" t="s">
        <v>72</v>
      </c>
      <c r="D23" s="48"/>
      <c r="E23" s="29"/>
      <c r="F23" s="29"/>
      <c r="G23" s="30"/>
      <c r="H23" s="30">
        <v>1</v>
      </c>
      <c r="I23" s="30"/>
      <c r="J23" s="31"/>
      <c r="K23" s="31"/>
      <c r="L23" s="31"/>
      <c r="M23" s="32"/>
      <c r="N23" s="32">
        <v>1</v>
      </c>
      <c r="O23" s="32"/>
      <c r="P23" s="33">
        <f t="shared" si="23"/>
        <v>0</v>
      </c>
      <c r="Q23" s="33">
        <v>0</v>
      </c>
      <c r="R23" s="34">
        <f t="shared" si="16"/>
        <v>1</v>
      </c>
      <c r="S23" s="34">
        <v>0</v>
      </c>
      <c r="T23" s="35">
        <f t="shared" si="17"/>
        <v>0</v>
      </c>
      <c r="U23" s="35"/>
      <c r="V23" s="36">
        <f t="shared" si="18"/>
        <v>1</v>
      </c>
      <c r="W23" s="36"/>
      <c r="X23" s="36">
        <f t="shared" si="19"/>
        <v>2</v>
      </c>
      <c r="Y23" s="36">
        <f t="shared" si="20"/>
        <v>0</v>
      </c>
      <c r="Z23" s="46">
        <f t="shared" si="21"/>
        <v>0</v>
      </c>
      <c r="AA23" s="47" t="str">
        <f t="shared" si="22"/>
        <v>NO</v>
      </c>
    </row>
    <row r="24" spans="1:27" s="5" customFormat="1" ht="75" customHeight="1" x14ac:dyDescent="0.25">
      <c r="A24" s="51" t="s">
        <v>137</v>
      </c>
      <c r="B24" s="51" t="s">
        <v>138</v>
      </c>
      <c r="C24" s="52" t="s">
        <v>72</v>
      </c>
      <c r="D24" s="48"/>
      <c r="E24" s="29">
        <v>1</v>
      </c>
      <c r="F24" s="29"/>
      <c r="G24" s="30"/>
      <c r="H24" s="30"/>
      <c r="I24" s="30"/>
      <c r="J24" s="31"/>
      <c r="K24" s="31"/>
      <c r="L24" s="31"/>
      <c r="M24" s="32"/>
      <c r="N24" s="32"/>
      <c r="O24" s="32"/>
      <c r="P24" s="33">
        <f t="shared" si="23"/>
        <v>1</v>
      </c>
      <c r="Q24" s="33">
        <v>1</v>
      </c>
      <c r="R24" s="34">
        <f t="shared" si="16"/>
        <v>0</v>
      </c>
      <c r="S24" s="34"/>
      <c r="T24" s="35">
        <f t="shared" si="17"/>
        <v>0</v>
      </c>
      <c r="U24" s="35"/>
      <c r="V24" s="36">
        <f t="shared" si="18"/>
        <v>0</v>
      </c>
      <c r="W24" s="36"/>
      <c r="X24" s="36">
        <f t="shared" si="19"/>
        <v>1</v>
      </c>
      <c r="Y24" s="36">
        <f t="shared" si="20"/>
        <v>1</v>
      </c>
      <c r="Z24" s="46">
        <f t="shared" si="21"/>
        <v>1</v>
      </c>
      <c r="AA24" s="47" t="str">
        <f t="shared" si="22"/>
        <v>SI</v>
      </c>
    </row>
    <row r="25" spans="1:27" s="5" customFormat="1" ht="75" customHeight="1" x14ac:dyDescent="0.25">
      <c r="A25" s="51" t="s">
        <v>73</v>
      </c>
      <c r="B25" s="51" t="s">
        <v>74</v>
      </c>
      <c r="C25" s="52" t="s">
        <v>75</v>
      </c>
      <c r="D25" s="48"/>
      <c r="E25" s="29">
        <v>1</v>
      </c>
      <c r="F25" s="29"/>
      <c r="G25" s="30"/>
      <c r="H25" s="30"/>
      <c r="I25" s="30"/>
      <c r="J25" s="31"/>
      <c r="K25" s="31"/>
      <c r="L25" s="31"/>
      <c r="M25" s="32"/>
      <c r="N25" s="32"/>
      <c r="O25" s="32"/>
      <c r="P25" s="33">
        <f t="shared" si="23"/>
        <v>1</v>
      </c>
      <c r="Q25" s="33">
        <v>0</v>
      </c>
      <c r="R25" s="34">
        <f t="shared" si="16"/>
        <v>0</v>
      </c>
      <c r="S25" s="34">
        <v>1</v>
      </c>
      <c r="T25" s="35">
        <f t="shared" si="17"/>
        <v>0</v>
      </c>
      <c r="U25" s="35"/>
      <c r="V25" s="36">
        <f t="shared" si="18"/>
        <v>0</v>
      </c>
      <c r="W25" s="36"/>
      <c r="X25" s="36">
        <f t="shared" si="19"/>
        <v>1</v>
      </c>
      <c r="Y25" s="36">
        <f t="shared" si="20"/>
        <v>1</v>
      </c>
      <c r="Z25" s="46">
        <f t="shared" si="21"/>
        <v>1</v>
      </c>
      <c r="AA25" s="47" t="str">
        <f t="shared" si="22"/>
        <v>SI</v>
      </c>
    </row>
    <row r="26" spans="1:27" s="5" customFormat="1" ht="75" customHeight="1" x14ac:dyDescent="0.25">
      <c r="A26" s="51" t="s">
        <v>76</v>
      </c>
      <c r="B26" s="51" t="s">
        <v>155</v>
      </c>
      <c r="C26" s="52" t="s">
        <v>77</v>
      </c>
      <c r="D26" s="48"/>
      <c r="E26" s="29">
        <v>1</v>
      </c>
      <c r="F26" s="29"/>
      <c r="G26" s="30"/>
      <c r="H26" s="30"/>
      <c r="I26" s="30"/>
      <c r="J26" s="31"/>
      <c r="K26" s="31"/>
      <c r="L26" s="31"/>
      <c r="M26" s="32"/>
      <c r="N26" s="32"/>
      <c r="O26" s="32"/>
      <c r="P26" s="33">
        <f t="shared" si="23"/>
        <v>1</v>
      </c>
      <c r="Q26" s="33">
        <v>0</v>
      </c>
      <c r="R26" s="34">
        <f t="shared" si="16"/>
        <v>0</v>
      </c>
      <c r="S26" s="34">
        <v>1</v>
      </c>
      <c r="T26" s="35">
        <f t="shared" si="17"/>
        <v>0</v>
      </c>
      <c r="U26" s="35"/>
      <c r="V26" s="36">
        <f t="shared" si="18"/>
        <v>0</v>
      </c>
      <c r="W26" s="36"/>
      <c r="X26" s="36">
        <f t="shared" si="19"/>
        <v>1</v>
      </c>
      <c r="Y26" s="36">
        <f t="shared" si="20"/>
        <v>1</v>
      </c>
      <c r="Z26" s="46">
        <f t="shared" si="21"/>
        <v>1</v>
      </c>
      <c r="AA26" s="47" t="str">
        <f t="shared" si="22"/>
        <v>SI</v>
      </c>
    </row>
    <row r="27" spans="1:27" s="5" customFormat="1" ht="75" customHeight="1" x14ac:dyDescent="0.25">
      <c r="A27" s="51" t="s">
        <v>78</v>
      </c>
      <c r="B27" s="51" t="s">
        <v>156</v>
      </c>
      <c r="C27" s="52" t="s">
        <v>79</v>
      </c>
      <c r="D27" s="48"/>
      <c r="E27" s="29"/>
      <c r="F27" s="29"/>
      <c r="G27" s="30"/>
      <c r="H27" s="30"/>
      <c r="I27" s="30">
        <v>1</v>
      </c>
      <c r="J27" s="31"/>
      <c r="K27" s="31"/>
      <c r="L27" s="31"/>
      <c r="M27" s="32"/>
      <c r="N27" s="32"/>
      <c r="O27" s="32"/>
      <c r="P27" s="33">
        <f t="shared" si="23"/>
        <v>0</v>
      </c>
      <c r="Q27" s="33">
        <v>0</v>
      </c>
      <c r="R27" s="34">
        <f t="shared" si="16"/>
        <v>1</v>
      </c>
      <c r="S27" s="34">
        <v>0</v>
      </c>
      <c r="T27" s="35">
        <f t="shared" si="17"/>
        <v>0</v>
      </c>
      <c r="U27" s="35"/>
      <c r="V27" s="36">
        <f t="shared" si="18"/>
        <v>0</v>
      </c>
      <c r="W27" s="36"/>
      <c r="X27" s="36">
        <f t="shared" si="19"/>
        <v>1</v>
      </c>
      <c r="Y27" s="36">
        <f t="shared" si="20"/>
        <v>0</v>
      </c>
      <c r="Z27" s="46">
        <f t="shared" si="21"/>
        <v>0</v>
      </c>
      <c r="AA27" s="47" t="str">
        <f t="shared" si="22"/>
        <v>NO</v>
      </c>
    </row>
    <row r="28" spans="1:27" s="5" customFormat="1" ht="98.25" customHeight="1" x14ac:dyDescent="0.25">
      <c r="A28" s="51" t="s">
        <v>157</v>
      </c>
      <c r="B28" s="51" t="s">
        <v>158</v>
      </c>
      <c r="C28" s="52" t="s">
        <v>80</v>
      </c>
      <c r="D28" s="48"/>
      <c r="E28" s="29"/>
      <c r="F28" s="29"/>
      <c r="G28" s="30"/>
      <c r="H28" s="30"/>
      <c r="I28" s="30">
        <v>1</v>
      </c>
      <c r="J28" s="31"/>
      <c r="K28" s="31"/>
      <c r="L28" s="31">
        <v>1</v>
      </c>
      <c r="M28" s="32"/>
      <c r="N28" s="32"/>
      <c r="O28" s="32"/>
      <c r="P28" s="33">
        <f t="shared" si="23"/>
        <v>0</v>
      </c>
      <c r="Q28" s="33">
        <v>0</v>
      </c>
      <c r="R28" s="34">
        <f t="shared" si="16"/>
        <v>1</v>
      </c>
      <c r="S28" s="34">
        <v>0</v>
      </c>
      <c r="T28" s="35">
        <f t="shared" si="17"/>
        <v>1</v>
      </c>
      <c r="U28" s="35"/>
      <c r="V28" s="36">
        <f t="shared" si="18"/>
        <v>0</v>
      </c>
      <c r="W28" s="36"/>
      <c r="X28" s="36">
        <f t="shared" si="19"/>
        <v>2</v>
      </c>
      <c r="Y28" s="36">
        <f t="shared" si="20"/>
        <v>0</v>
      </c>
      <c r="Z28" s="46">
        <f t="shared" si="21"/>
        <v>0</v>
      </c>
      <c r="AA28" s="47" t="str">
        <f t="shared" si="22"/>
        <v>NO</v>
      </c>
    </row>
    <row r="29" spans="1:27" s="5" customFormat="1" ht="75" customHeight="1" x14ac:dyDescent="0.25">
      <c r="A29" s="51" t="s">
        <v>81</v>
      </c>
      <c r="B29" s="51" t="s">
        <v>82</v>
      </c>
      <c r="C29" s="52" t="s">
        <v>80</v>
      </c>
      <c r="D29" s="48"/>
      <c r="E29" s="29"/>
      <c r="F29" s="29">
        <v>1</v>
      </c>
      <c r="G29" s="30"/>
      <c r="H29" s="30"/>
      <c r="I29" s="30">
        <v>1</v>
      </c>
      <c r="J29" s="31"/>
      <c r="K29" s="31"/>
      <c r="L29" s="31">
        <v>1</v>
      </c>
      <c r="M29" s="32"/>
      <c r="N29" s="32">
        <v>1</v>
      </c>
      <c r="O29" s="32"/>
      <c r="P29" s="33">
        <f t="shared" si="23"/>
        <v>1</v>
      </c>
      <c r="Q29" s="33">
        <v>1</v>
      </c>
      <c r="R29" s="34">
        <f t="shared" si="16"/>
        <v>1</v>
      </c>
      <c r="S29" s="34">
        <v>0</v>
      </c>
      <c r="T29" s="35">
        <f t="shared" si="17"/>
        <v>1</v>
      </c>
      <c r="U29" s="35"/>
      <c r="V29" s="36">
        <f t="shared" si="18"/>
        <v>1</v>
      </c>
      <c r="W29" s="36"/>
      <c r="X29" s="36">
        <f t="shared" si="19"/>
        <v>4</v>
      </c>
      <c r="Y29" s="36">
        <f t="shared" si="20"/>
        <v>1</v>
      </c>
      <c r="Z29" s="46">
        <f t="shared" si="21"/>
        <v>0.25</v>
      </c>
      <c r="AA29" s="47" t="str">
        <f t="shared" si="22"/>
        <v>NO</v>
      </c>
    </row>
    <row r="30" spans="1:27" s="5" customFormat="1" ht="54.75" customHeight="1" x14ac:dyDescent="0.25">
      <c r="A30" s="51" t="s">
        <v>113</v>
      </c>
      <c r="B30" s="51" t="s">
        <v>113</v>
      </c>
      <c r="C30" s="52" t="s">
        <v>159</v>
      </c>
      <c r="D30" s="48"/>
      <c r="E30" s="29"/>
      <c r="F30" s="29"/>
      <c r="G30" s="30">
        <v>1</v>
      </c>
      <c r="H30" s="30"/>
      <c r="I30" s="30"/>
      <c r="J30" s="31"/>
      <c r="K30" s="31"/>
      <c r="L30" s="31">
        <v>1</v>
      </c>
      <c r="M30" s="32"/>
      <c r="N30" s="32"/>
      <c r="O30" s="32"/>
      <c r="P30" s="33">
        <f t="shared" ref="P30" si="24">SUM(D30:F30)</f>
        <v>0</v>
      </c>
      <c r="Q30" s="33">
        <v>0</v>
      </c>
      <c r="R30" s="34">
        <f t="shared" ref="R30" si="25">SUM(G30:I30)</f>
        <v>1</v>
      </c>
      <c r="S30" s="34">
        <v>1</v>
      </c>
      <c r="T30" s="35">
        <f t="shared" ref="T30" si="26">SUM(J30:L30)</f>
        <v>1</v>
      </c>
      <c r="U30" s="35"/>
      <c r="V30" s="36">
        <f t="shared" ref="V30" si="27">SUM(M30:O30)</f>
        <v>0</v>
      </c>
      <c r="W30" s="36"/>
      <c r="X30" s="36">
        <f t="shared" ref="X30" si="28">P30+R30+T30+V30</f>
        <v>2</v>
      </c>
      <c r="Y30" s="36">
        <f t="shared" ref="Y30" si="29">Q30+S30+U30+W30</f>
        <v>1</v>
      </c>
      <c r="Z30" s="46">
        <f t="shared" ref="Z30" si="30">Y30/X30</f>
        <v>0.5</v>
      </c>
      <c r="AA30" s="47" t="str">
        <f t="shared" ref="AA30" si="31">IF(Z30&gt;=90%,"SI","NO")</f>
        <v>NO</v>
      </c>
    </row>
    <row r="31" spans="1:27" s="5" customFormat="1" ht="51.75" customHeight="1" x14ac:dyDescent="0.25">
      <c r="A31" s="51" t="s">
        <v>114</v>
      </c>
      <c r="B31" s="51" t="s">
        <v>115</v>
      </c>
      <c r="C31" s="52" t="s">
        <v>80</v>
      </c>
      <c r="D31" s="48"/>
      <c r="E31" s="29"/>
      <c r="F31" s="29"/>
      <c r="G31" s="30"/>
      <c r="H31" s="30">
        <v>1</v>
      </c>
      <c r="I31" s="30"/>
      <c r="J31" s="31"/>
      <c r="K31" s="31"/>
      <c r="L31" s="31"/>
      <c r="M31" s="32"/>
      <c r="N31" s="32"/>
      <c r="O31" s="32"/>
      <c r="P31" s="33">
        <f t="shared" ref="P31" si="32">SUM(D31:F31)</f>
        <v>0</v>
      </c>
      <c r="Q31" s="33">
        <v>0</v>
      </c>
      <c r="R31" s="34">
        <f t="shared" ref="R31" si="33">SUM(G31:I31)</f>
        <v>1</v>
      </c>
      <c r="S31" s="34">
        <v>0</v>
      </c>
      <c r="T31" s="35">
        <f t="shared" ref="T31" si="34">SUM(J31:L31)</f>
        <v>0</v>
      </c>
      <c r="U31" s="35"/>
      <c r="V31" s="36">
        <f t="shared" ref="V31" si="35">SUM(M31:O31)</f>
        <v>0</v>
      </c>
      <c r="W31" s="36"/>
      <c r="X31" s="36">
        <f t="shared" ref="X31" si="36">P31+R31+T31+V31</f>
        <v>1</v>
      </c>
      <c r="Y31" s="36">
        <f t="shared" ref="Y31" si="37">Q31+S31+U31+W31</f>
        <v>0</v>
      </c>
      <c r="Z31" s="46">
        <f t="shared" ref="Z31" si="38">Y31/X31</f>
        <v>0</v>
      </c>
      <c r="AA31" s="47" t="str">
        <f t="shared" ref="AA31" si="39">IF(Z31&gt;=90%,"SI","NO")</f>
        <v>NO</v>
      </c>
    </row>
    <row r="32" spans="1:27" s="5" customFormat="1" ht="75" customHeight="1" x14ac:dyDescent="0.25">
      <c r="A32" s="51" t="s">
        <v>160</v>
      </c>
      <c r="B32" s="51" t="s">
        <v>83</v>
      </c>
      <c r="C32" s="52" t="s">
        <v>84</v>
      </c>
      <c r="D32" s="48"/>
      <c r="E32" s="29"/>
      <c r="F32" s="29"/>
      <c r="G32" s="30"/>
      <c r="H32" s="30"/>
      <c r="I32" s="30">
        <v>1</v>
      </c>
      <c r="J32" s="31"/>
      <c r="K32" s="31"/>
      <c r="L32" s="31"/>
      <c r="M32" s="32"/>
      <c r="N32" s="32"/>
      <c r="O32" s="32"/>
      <c r="P32" s="33">
        <f t="shared" ref="P32" si="40">SUM(D32:F32)</f>
        <v>0</v>
      </c>
      <c r="Q32" s="33">
        <v>0</v>
      </c>
      <c r="R32" s="34">
        <f t="shared" ref="R32" si="41">SUM(G32:I32)</f>
        <v>1</v>
      </c>
      <c r="S32" s="34">
        <v>1</v>
      </c>
      <c r="T32" s="35">
        <f t="shared" ref="T32" si="42">SUM(J32:L32)</f>
        <v>0</v>
      </c>
      <c r="U32" s="35"/>
      <c r="V32" s="36">
        <f t="shared" ref="V32" si="43">SUM(M32:O32)</f>
        <v>0</v>
      </c>
      <c r="W32" s="36"/>
      <c r="X32" s="36">
        <f t="shared" ref="X32" si="44">P32+R32+T32+V32</f>
        <v>1</v>
      </c>
      <c r="Y32" s="36">
        <f t="shared" ref="Y32" si="45">Q32+S32+U32+W32</f>
        <v>1</v>
      </c>
      <c r="Z32" s="46">
        <f t="shared" ref="Z32" si="46">Y32/X32</f>
        <v>1</v>
      </c>
      <c r="AA32" s="47" t="str">
        <f t="shared" ref="AA32" si="47">IF(Z32&gt;=90%,"SI","NO")</f>
        <v>SI</v>
      </c>
    </row>
    <row r="33" spans="1:27" s="1" customFormat="1" ht="31.5" customHeight="1" x14ac:dyDescent="0.25">
      <c r="A33" s="71" t="s">
        <v>31</v>
      </c>
      <c r="B33" s="72"/>
      <c r="C33" s="72"/>
      <c r="D33" s="73"/>
      <c r="E33" s="73"/>
      <c r="F33" s="73"/>
      <c r="G33" s="73"/>
      <c r="H33" s="73"/>
      <c r="I33" s="73"/>
      <c r="J33" s="73"/>
      <c r="K33" s="73"/>
      <c r="L33" s="73"/>
      <c r="M33" s="73"/>
      <c r="N33" s="73"/>
      <c r="O33" s="73"/>
      <c r="P33" s="73"/>
      <c r="Q33" s="73"/>
      <c r="R33" s="73"/>
      <c r="S33" s="73"/>
      <c r="T33" s="73"/>
      <c r="U33" s="73"/>
      <c r="V33" s="73"/>
      <c r="W33" s="73"/>
      <c r="X33" s="73"/>
      <c r="Y33" s="73"/>
      <c r="Z33" s="73"/>
      <c r="AA33" s="74"/>
    </row>
    <row r="34" spans="1:27" s="1" customFormat="1" ht="50.25" customHeight="1" x14ac:dyDescent="0.25">
      <c r="A34" s="51" t="s">
        <v>85</v>
      </c>
      <c r="B34" s="51" t="s">
        <v>139</v>
      </c>
      <c r="C34" s="61" t="s">
        <v>86</v>
      </c>
      <c r="D34" s="48">
        <v>1</v>
      </c>
      <c r="E34" s="29">
        <v>1</v>
      </c>
      <c r="F34" s="29">
        <v>1</v>
      </c>
      <c r="G34" s="30">
        <v>1</v>
      </c>
      <c r="H34" s="30">
        <v>1</v>
      </c>
      <c r="I34" s="30">
        <v>1</v>
      </c>
      <c r="J34" s="31">
        <v>1</v>
      </c>
      <c r="K34" s="31">
        <v>1</v>
      </c>
      <c r="L34" s="31">
        <v>1</v>
      </c>
      <c r="M34" s="50">
        <v>1</v>
      </c>
      <c r="N34" s="50">
        <v>1</v>
      </c>
      <c r="O34" s="50">
        <v>1</v>
      </c>
      <c r="P34" s="33">
        <f>D34+E34+F34</f>
        <v>3</v>
      </c>
      <c r="Q34" s="33">
        <v>3</v>
      </c>
      <c r="R34" s="34">
        <f t="shared" ref="R34:R35" si="48">SUM(G34:I34)</f>
        <v>3</v>
      </c>
      <c r="S34" s="34">
        <v>3</v>
      </c>
      <c r="T34" s="35">
        <f t="shared" ref="T34:T35" si="49">SUM(J34:L34)</f>
        <v>3</v>
      </c>
      <c r="U34" s="35"/>
      <c r="V34" s="36">
        <f t="shared" ref="V34:V35" si="50">SUM(M34:O34)</f>
        <v>3</v>
      </c>
      <c r="W34" s="36"/>
      <c r="X34" s="36">
        <f t="shared" ref="X34:X51" si="51">P34+R34+T34+V34</f>
        <v>12</v>
      </c>
      <c r="Y34" s="36">
        <f t="shared" ref="Y34:Y51" si="52">Q34+S34+U34+W34</f>
        <v>6</v>
      </c>
      <c r="Z34" s="46">
        <f t="shared" ref="Z34:Z51" si="53">Y34/X34</f>
        <v>0.5</v>
      </c>
      <c r="AA34" s="47" t="str">
        <f t="shared" ref="AA34:AA51" si="54">IF(Z34&gt;=90%,"SI","NO")</f>
        <v>NO</v>
      </c>
    </row>
    <row r="35" spans="1:27" s="1" customFormat="1" ht="51" customHeight="1" x14ac:dyDescent="0.25">
      <c r="A35" s="51" t="s">
        <v>140</v>
      </c>
      <c r="B35" s="51" t="s">
        <v>141</v>
      </c>
      <c r="C35" s="61" t="s">
        <v>111</v>
      </c>
      <c r="D35" s="48">
        <v>1</v>
      </c>
      <c r="E35" s="29">
        <v>1</v>
      </c>
      <c r="F35" s="29">
        <v>1</v>
      </c>
      <c r="G35" s="30">
        <v>1</v>
      </c>
      <c r="H35" s="30">
        <v>1</v>
      </c>
      <c r="I35" s="30">
        <v>1</v>
      </c>
      <c r="J35" s="31">
        <v>1</v>
      </c>
      <c r="K35" s="31">
        <v>1</v>
      </c>
      <c r="L35" s="31">
        <v>1</v>
      </c>
      <c r="M35" s="50">
        <v>1</v>
      </c>
      <c r="N35" s="50">
        <v>1</v>
      </c>
      <c r="O35" s="50">
        <v>1</v>
      </c>
      <c r="P35" s="33">
        <f>D35+E35+F35</f>
        <v>3</v>
      </c>
      <c r="Q35" s="33">
        <v>3</v>
      </c>
      <c r="R35" s="34">
        <f t="shared" si="48"/>
        <v>3</v>
      </c>
      <c r="S35" s="34">
        <v>3</v>
      </c>
      <c r="T35" s="35">
        <f t="shared" si="49"/>
        <v>3</v>
      </c>
      <c r="U35" s="35"/>
      <c r="V35" s="36">
        <f t="shared" si="50"/>
        <v>3</v>
      </c>
      <c r="W35" s="36"/>
      <c r="X35" s="36">
        <f t="shared" si="51"/>
        <v>12</v>
      </c>
      <c r="Y35" s="36">
        <f t="shared" si="52"/>
        <v>6</v>
      </c>
      <c r="Z35" s="46">
        <f t="shared" si="53"/>
        <v>0.5</v>
      </c>
      <c r="AA35" s="47" t="str">
        <f t="shared" si="54"/>
        <v>NO</v>
      </c>
    </row>
    <row r="36" spans="1:27" s="1" customFormat="1" ht="55.5" customHeight="1" x14ac:dyDescent="0.25">
      <c r="A36" s="51" t="s">
        <v>142</v>
      </c>
      <c r="B36" s="51" t="s">
        <v>87</v>
      </c>
      <c r="C36" s="61" t="s">
        <v>86</v>
      </c>
      <c r="D36" s="48">
        <v>1</v>
      </c>
      <c r="E36" s="29"/>
      <c r="F36" s="29"/>
      <c r="G36" s="30">
        <v>1</v>
      </c>
      <c r="H36" s="30"/>
      <c r="I36" s="30"/>
      <c r="J36" s="31">
        <v>1</v>
      </c>
      <c r="K36" s="31"/>
      <c r="L36" s="31"/>
      <c r="M36" s="50">
        <v>1</v>
      </c>
      <c r="N36" s="50"/>
      <c r="O36" s="50"/>
      <c r="P36" s="33">
        <f t="shared" ref="P36:P50" si="55">SUM(D36:F36)</f>
        <v>1</v>
      </c>
      <c r="Q36" s="33">
        <v>1</v>
      </c>
      <c r="R36" s="34">
        <f t="shared" ref="R36:R50" si="56">SUM(G36:I36)</f>
        <v>1</v>
      </c>
      <c r="S36" s="34">
        <v>1</v>
      </c>
      <c r="T36" s="35">
        <f t="shared" ref="T36:T50" si="57">SUM(J36:L36)</f>
        <v>1</v>
      </c>
      <c r="U36" s="35"/>
      <c r="V36" s="36">
        <f t="shared" ref="V36:V50" si="58">SUM(M36:O36)</f>
        <v>1</v>
      </c>
      <c r="W36" s="36"/>
      <c r="X36" s="36">
        <f t="shared" ref="X36:X50" si="59">P36+R36+T36+V36</f>
        <v>4</v>
      </c>
      <c r="Y36" s="36">
        <f t="shared" ref="Y36:Y50" si="60">Q36+S36+U36+W36</f>
        <v>2</v>
      </c>
      <c r="Z36" s="46">
        <f t="shared" ref="Z36:Z50" si="61">Y36/X36</f>
        <v>0.5</v>
      </c>
      <c r="AA36" s="47" t="str">
        <f t="shared" ref="AA36:AA50" si="62">IF(Z36&gt;=90%,"SI","NO")</f>
        <v>NO</v>
      </c>
    </row>
    <row r="37" spans="1:27" s="1" customFormat="1" ht="75.75" customHeight="1" x14ac:dyDescent="0.25">
      <c r="A37" s="51" t="s">
        <v>88</v>
      </c>
      <c r="B37" s="51" t="s">
        <v>89</v>
      </c>
      <c r="C37" s="61" t="s">
        <v>90</v>
      </c>
      <c r="D37" s="48">
        <v>180</v>
      </c>
      <c r="E37" s="29">
        <v>180</v>
      </c>
      <c r="F37" s="29">
        <v>180</v>
      </c>
      <c r="G37" s="30">
        <v>180</v>
      </c>
      <c r="H37" s="30">
        <v>180</v>
      </c>
      <c r="I37" s="30">
        <v>180</v>
      </c>
      <c r="J37" s="31">
        <v>180</v>
      </c>
      <c r="K37" s="31">
        <v>180</v>
      </c>
      <c r="L37" s="31">
        <v>180</v>
      </c>
      <c r="M37" s="50">
        <v>180</v>
      </c>
      <c r="N37" s="50">
        <v>180</v>
      </c>
      <c r="O37" s="50">
        <v>180</v>
      </c>
      <c r="P37" s="33">
        <f t="shared" si="55"/>
        <v>540</v>
      </c>
      <c r="Q37" s="33">
        <v>540</v>
      </c>
      <c r="R37" s="34">
        <f t="shared" si="56"/>
        <v>540</v>
      </c>
      <c r="S37" s="34">
        <v>540</v>
      </c>
      <c r="T37" s="35">
        <f t="shared" si="57"/>
        <v>540</v>
      </c>
      <c r="U37" s="35"/>
      <c r="V37" s="36">
        <f t="shared" si="58"/>
        <v>540</v>
      </c>
      <c r="W37" s="36"/>
      <c r="X37" s="36">
        <f t="shared" si="59"/>
        <v>2160</v>
      </c>
      <c r="Y37" s="36">
        <f t="shared" si="60"/>
        <v>1080</v>
      </c>
      <c r="Z37" s="46">
        <f t="shared" si="61"/>
        <v>0.5</v>
      </c>
      <c r="AA37" s="47" t="str">
        <f t="shared" si="62"/>
        <v>NO</v>
      </c>
    </row>
    <row r="38" spans="1:27" s="1" customFormat="1" ht="75.75" customHeight="1" x14ac:dyDescent="0.25">
      <c r="A38" s="51" t="s">
        <v>143</v>
      </c>
      <c r="B38" s="51" t="s">
        <v>91</v>
      </c>
      <c r="C38" s="61" t="s">
        <v>106</v>
      </c>
      <c r="D38" s="48">
        <v>1</v>
      </c>
      <c r="E38" s="29">
        <v>1</v>
      </c>
      <c r="F38" s="29">
        <v>1</v>
      </c>
      <c r="G38" s="30">
        <v>1</v>
      </c>
      <c r="H38" s="30">
        <v>1</v>
      </c>
      <c r="I38" s="30">
        <v>1</v>
      </c>
      <c r="J38" s="31">
        <v>1</v>
      </c>
      <c r="K38" s="31">
        <v>1</v>
      </c>
      <c r="L38" s="31">
        <v>1</v>
      </c>
      <c r="M38" s="50">
        <v>1</v>
      </c>
      <c r="N38" s="50">
        <v>1</v>
      </c>
      <c r="O38" s="50">
        <v>1</v>
      </c>
      <c r="P38" s="33">
        <f t="shared" si="55"/>
        <v>3</v>
      </c>
      <c r="Q38" s="33">
        <v>3</v>
      </c>
      <c r="R38" s="34">
        <f t="shared" si="56"/>
        <v>3</v>
      </c>
      <c r="S38" s="34">
        <v>3</v>
      </c>
      <c r="T38" s="35">
        <f t="shared" si="57"/>
        <v>3</v>
      </c>
      <c r="U38" s="35"/>
      <c r="V38" s="36">
        <f t="shared" si="58"/>
        <v>3</v>
      </c>
      <c r="W38" s="36"/>
      <c r="X38" s="36">
        <f t="shared" si="59"/>
        <v>12</v>
      </c>
      <c r="Y38" s="36">
        <f t="shared" si="60"/>
        <v>6</v>
      </c>
      <c r="Z38" s="46">
        <f t="shared" si="61"/>
        <v>0.5</v>
      </c>
      <c r="AA38" s="47" t="str">
        <f t="shared" si="62"/>
        <v>NO</v>
      </c>
    </row>
    <row r="39" spans="1:27" s="1" customFormat="1" ht="75.75" customHeight="1" x14ac:dyDescent="0.25">
      <c r="A39" s="51" t="s">
        <v>92</v>
      </c>
      <c r="B39" s="51" t="s">
        <v>93</v>
      </c>
      <c r="C39" s="61" t="s">
        <v>94</v>
      </c>
      <c r="D39" s="48">
        <v>2</v>
      </c>
      <c r="E39" s="29">
        <v>2</v>
      </c>
      <c r="F39" s="29">
        <v>2</v>
      </c>
      <c r="G39" s="30">
        <v>2</v>
      </c>
      <c r="H39" s="30">
        <v>2</v>
      </c>
      <c r="I39" s="30">
        <v>2</v>
      </c>
      <c r="J39" s="31">
        <v>2</v>
      </c>
      <c r="K39" s="31">
        <v>2</v>
      </c>
      <c r="L39" s="31">
        <v>2</v>
      </c>
      <c r="M39" s="50">
        <v>2</v>
      </c>
      <c r="N39" s="50">
        <v>2</v>
      </c>
      <c r="O39" s="50">
        <v>2</v>
      </c>
      <c r="P39" s="33">
        <f t="shared" si="55"/>
        <v>6</v>
      </c>
      <c r="Q39" s="33">
        <v>6</v>
      </c>
      <c r="R39" s="34">
        <f t="shared" si="56"/>
        <v>6</v>
      </c>
      <c r="S39" s="34">
        <v>6</v>
      </c>
      <c r="T39" s="35">
        <f t="shared" si="57"/>
        <v>6</v>
      </c>
      <c r="U39" s="35"/>
      <c r="V39" s="36">
        <f t="shared" si="58"/>
        <v>6</v>
      </c>
      <c r="W39" s="36"/>
      <c r="X39" s="36">
        <f t="shared" si="59"/>
        <v>24</v>
      </c>
      <c r="Y39" s="36">
        <f t="shared" si="60"/>
        <v>12</v>
      </c>
      <c r="Z39" s="46">
        <f t="shared" si="61"/>
        <v>0.5</v>
      </c>
      <c r="AA39" s="47" t="str">
        <f t="shared" si="62"/>
        <v>NO</v>
      </c>
    </row>
    <row r="40" spans="1:27" s="1" customFormat="1" ht="75.75" customHeight="1" x14ac:dyDescent="0.25">
      <c r="A40" s="51" t="s">
        <v>95</v>
      </c>
      <c r="B40" s="51" t="s">
        <v>96</v>
      </c>
      <c r="C40" s="61" t="s">
        <v>97</v>
      </c>
      <c r="D40" s="48">
        <v>2</v>
      </c>
      <c r="E40" s="29">
        <v>2</v>
      </c>
      <c r="F40" s="29">
        <v>2</v>
      </c>
      <c r="G40" s="30">
        <v>2</v>
      </c>
      <c r="H40" s="30">
        <v>2</v>
      </c>
      <c r="I40" s="30">
        <v>2</v>
      </c>
      <c r="J40" s="31">
        <v>2</v>
      </c>
      <c r="K40" s="31">
        <v>2</v>
      </c>
      <c r="L40" s="31">
        <v>2</v>
      </c>
      <c r="M40" s="50">
        <v>2</v>
      </c>
      <c r="N40" s="50">
        <v>2</v>
      </c>
      <c r="O40" s="50">
        <v>2</v>
      </c>
      <c r="P40" s="33">
        <f t="shared" si="55"/>
        <v>6</v>
      </c>
      <c r="Q40" s="33">
        <v>6</v>
      </c>
      <c r="R40" s="34">
        <f t="shared" si="56"/>
        <v>6</v>
      </c>
      <c r="S40" s="34">
        <v>6</v>
      </c>
      <c r="T40" s="35">
        <f t="shared" si="57"/>
        <v>6</v>
      </c>
      <c r="U40" s="35"/>
      <c r="V40" s="36">
        <f t="shared" si="58"/>
        <v>6</v>
      </c>
      <c r="W40" s="36"/>
      <c r="X40" s="36">
        <f t="shared" si="59"/>
        <v>24</v>
      </c>
      <c r="Y40" s="36">
        <f t="shared" si="60"/>
        <v>12</v>
      </c>
      <c r="Z40" s="46">
        <f t="shared" si="61"/>
        <v>0.5</v>
      </c>
      <c r="AA40" s="47" t="str">
        <f t="shared" si="62"/>
        <v>NO</v>
      </c>
    </row>
    <row r="41" spans="1:27" s="1" customFormat="1" ht="74.25" customHeight="1" x14ac:dyDescent="0.25">
      <c r="A41" s="51" t="s">
        <v>98</v>
      </c>
      <c r="B41" s="51" t="s">
        <v>144</v>
      </c>
      <c r="C41" s="61" t="s">
        <v>97</v>
      </c>
      <c r="D41" s="48">
        <v>2</v>
      </c>
      <c r="E41" s="29">
        <v>2</v>
      </c>
      <c r="F41" s="29">
        <v>2</v>
      </c>
      <c r="G41" s="30">
        <v>2</v>
      </c>
      <c r="H41" s="30">
        <v>2</v>
      </c>
      <c r="I41" s="30">
        <v>2</v>
      </c>
      <c r="J41" s="31">
        <v>2</v>
      </c>
      <c r="K41" s="31">
        <v>2</v>
      </c>
      <c r="L41" s="31">
        <v>2</v>
      </c>
      <c r="M41" s="50">
        <v>2</v>
      </c>
      <c r="N41" s="50">
        <v>2</v>
      </c>
      <c r="O41" s="50">
        <v>2</v>
      </c>
      <c r="P41" s="33">
        <f t="shared" si="55"/>
        <v>6</v>
      </c>
      <c r="Q41" s="33">
        <v>6</v>
      </c>
      <c r="R41" s="34">
        <f t="shared" si="56"/>
        <v>6</v>
      </c>
      <c r="S41" s="34">
        <v>6</v>
      </c>
      <c r="T41" s="35">
        <f t="shared" si="57"/>
        <v>6</v>
      </c>
      <c r="U41" s="35"/>
      <c r="V41" s="36">
        <f t="shared" si="58"/>
        <v>6</v>
      </c>
      <c r="W41" s="36"/>
      <c r="X41" s="36">
        <f t="shared" si="59"/>
        <v>24</v>
      </c>
      <c r="Y41" s="36">
        <f t="shared" si="60"/>
        <v>12</v>
      </c>
      <c r="Z41" s="46">
        <f t="shared" si="61"/>
        <v>0.5</v>
      </c>
      <c r="AA41" s="47" t="str">
        <f t="shared" si="62"/>
        <v>NO</v>
      </c>
    </row>
    <row r="42" spans="1:27" s="1" customFormat="1" ht="74.25" customHeight="1" x14ac:dyDescent="0.25">
      <c r="A42" s="51" t="s">
        <v>145</v>
      </c>
      <c r="B42" s="51" t="s">
        <v>146</v>
      </c>
      <c r="C42" s="61" t="s">
        <v>107</v>
      </c>
      <c r="D42" s="48"/>
      <c r="E42" s="29"/>
      <c r="F42" s="29">
        <v>1</v>
      </c>
      <c r="G42" s="30"/>
      <c r="H42" s="30"/>
      <c r="I42" s="30">
        <v>1</v>
      </c>
      <c r="J42" s="31"/>
      <c r="K42" s="31"/>
      <c r="L42" s="31">
        <v>1</v>
      </c>
      <c r="M42" s="50"/>
      <c r="N42" s="50"/>
      <c r="O42" s="50">
        <v>1</v>
      </c>
      <c r="P42" s="33">
        <f t="shared" si="55"/>
        <v>1</v>
      </c>
      <c r="Q42" s="33">
        <v>1</v>
      </c>
      <c r="R42" s="34">
        <f t="shared" si="56"/>
        <v>1</v>
      </c>
      <c r="S42" s="34">
        <v>1</v>
      </c>
      <c r="T42" s="35">
        <f t="shared" si="57"/>
        <v>1</v>
      </c>
      <c r="U42" s="35"/>
      <c r="V42" s="36">
        <f t="shared" si="58"/>
        <v>1</v>
      </c>
      <c r="W42" s="36"/>
      <c r="X42" s="36">
        <f t="shared" si="59"/>
        <v>4</v>
      </c>
      <c r="Y42" s="36">
        <f t="shared" si="60"/>
        <v>2</v>
      </c>
      <c r="Z42" s="46">
        <f t="shared" si="61"/>
        <v>0.5</v>
      </c>
      <c r="AA42" s="47" t="str">
        <f t="shared" si="62"/>
        <v>NO</v>
      </c>
    </row>
    <row r="43" spans="1:27" s="1" customFormat="1" ht="74.25" customHeight="1" x14ac:dyDescent="0.25">
      <c r="A43" s="51" t="s">
        <v>99</v>
      </c>
      <c r="B43" s="51" t="s">
        <v>100</v>
      </c>
      <c r="C43" s="61" t="s">
        <v>108</v>
      </c>
      <c r="D43" s="48"/>
      <c r="E43" s="29"/>
      <c r="F43" s="29">
        <v>1</v>
      </c>
      <c r="G43" s="30"/>
      <c r="H43" s="30"/>
      <c r="I43" s="30">
        <v>1</v>
      </c>
      <c r="J43" s="31"/>
      <c r="K43" s="31"/>
      <c r="L43" s="31">
        <v>1</v>
      </c>
      <c r="M43" s="50"/>
      <c r="N43" s="50"/>
      <c r="O43" s="50">
        <v>1</v>
      </c>
      <c r="P43" s="33">
        <f t="shared" si="55"/>
        <v>1</v>
      </c>
      <c r="Q43" s="33">
        <v>1</v>
      </c>
      <c r="R43" s="34">
        <f t="shared" si="56"/>
        <v>1</v>
      </c>
      <c r="S43" s="34">
        <v>1</v>
      </c>
      <c r="T43" s="35">
        <f t="shared" si="57"/>
        <v>1</v>
      </c>
      <c r="U43" s="35"/>
      <c r="V43" s="36">
        <f t="shared" si="58"/>
        <v>1</v>
      </c>
      <c r="W43" s="36"/>
      <c r="X43" s="36">
        <f t="shared" si="59"/>
        <v>4</v>
      </c>
      <c r="Y43" s="36">
        <f t="shared" si="60"/>
        <v>2</v>
      </c>
      <c r="Z43" s="46">
        <f t="shared" si="61"/>
        <v>0.5</v>
      </c>
      <c r="AA43" s="47" t="str">
        <f t="shared" si="62"/>
        <v>NO</v>
      </c>
    </row>
    <row r="44" spans="1:27" s="1" customFormat="1" ht="47.25" customHeight="1" x14ac:dyDescent="0.25">
      <c r="A44" s="51" t="s">
        <v>147</v>
      </c>
      <c r="B44" s="51" t="s">
        <v>148</v>
      </c>
      <c r="C44" s="61" t="s">
        <v>97</v>
      </c>
      <c r="D44" s="48"/>
      <c r="E44" s="29">
        <v>1</v>
      </c>
      <c r="F44" s="29"/>
      <c r="G44" s="30"/>
      <c r="H44" s="30"/>
      <c r="I44" s="30"/>
      <c r="J44" s="31"/>
      <c r="K44" s="31"/>
      <c r="L44" s="31"/>
      <c r="M44" s="50"/>
      <c r="N44" s="50"/>
      <c r="O44" s="50"/>
      <c r="P44" s="33">
        <f t="shared" si="55"/>
        <v>1</v>
      </c>
      <c r="Q44" s="33">
        <v>1</v>
      </c>
      <c r="R44" s="34">
        <f t="shared" si="56"/>
        <v>0</v>
      </c>
      <c r="S44" s="34">
        <v>0</v>
      </c>
      <c r="T44" s="35">
        <f t="shared" si="57"/>
        <v>0</v>
      </c>
      <c r="U44" s="35"/>
      <c r="V44" s="36">
        <f t="shared" si="58"/>
        <v>0</v>
      </c>
      <c r="W44" s="36"/>
      <c r="X44" s="36">
        <f t="shared" si="59"/>
        <v>1</v>
      </c>
      <c r="Y44" s="36">
        <f t="shared" si="60"/>
        <v>1</v>
      </c>
      <c r="Z44" s="46">
        <f t="shared" si="61"/>
        <v>1</v>
      </c>
      <c r="AA44" s="47" t="str">
        <f t="shared" si="62"/>
        <v>SI</v>
      </c>
    </row>
    <row r="45" spans="1:27" s="1" customFormat="1" ht="74.25" customHeight="1" x14ac:dyDescent="0.25">
      <c r="A45" s="51" t="s">
        <v>101</v>
      </c>
      <c r="B45" s="51" t="s">
        <v>149</v>
      </c>
      <c r="C45" s="61" t="s">
        <v>102</v>
      </c>
      <c r="D45" s="48"/>
      <c r="E45" s="29"/>
      <c r="F45" s="29"/>
      <c r="G45" s="30"/>
      <c r="H45" s="30"/>
      <c r="I45" s="30"/>
      <c r="J45" s="31"/>
      <c r="K45" s="31"/>
      <c r="L45" s="31"/>
      <c r="M45" s="50"/>
      <c r="N45" s="50"/>
      <c r="O45" s="50">
        <v>1</v>
      </c>
      <c r="P45" s="33">
        <f t="shared" si="55"/>
        <v>0</v>
      </c>
      <c r="Q45" s="33">
        <v>0</v>
      </c>
      <c r="R45" s="34">
        <f t="shared" si="56"/>
        <v>0</v>
      </c>
      <c r="S45" s="34">
        <v>0</v>
      </c>
      <c r="T45" s="35">
        <f t="shared" si="57"/>
        <v>0</v>
      </c>
      <c r="U45" s="35"/>
      <c r="V45" s="36">
        <f t="shared" si="58"/>
        <v>1</v>
      </c>
      <c r="W45" s="36"/>
      <c r="X45" s="36">
        <f t="shared" si="59"/>
        <v>1</v>
      </c>
      <c r="Y45" s="36">
        <f t="shared" si="60"/>
        <v>0</v>
      </c>
      <c r="Z45" s="46">
        <f t="shared" si="61"/>
        <v>0</v>
      </c>
      <c r="AA45" s="47" t="str">
        <f t="shared" si="62"/>
        <v>NO</v>
      </c>
    </row>
    <row r="46" spans="1:27" s="1" customFormat="1" ht="59.25" customHeight="1" x14ac:dyDescent="0.25">
      <c r="A46" s="51" t="s">
        <v>150</v>
      </c>
      <c r="B46" s="51" t="s">
        <v>151</v>
      </c>
      <c r="C46" s="61" t="s">
        <v>102</v>
      </c>
      <c r="D46" s="48"/>
      <c r="E46" s="29"/>
      <c r="F46" s="29"/>
      <c r="G46" s="30"/>
      <c r="H46" s="30"/>
      <c r="I46" s="30"/>
      <c r="J46" s="31"/>
      <c r="K46" s="31"/>
      <c r="L46" s="31"/>
      <c r="M46" s="50"/>
      <c r="N46" s="50"/>
      <c r="O46" s="50">
        <v>1</v>
      </c>
      <c r="P46" s="33">
        <f t="shared" si="55"/>
        <v>0</v>
      </c>
      <c r="Q46" s="33">
        <v>0</v>
      </c>
      <c r="R46" s="34">
        <f t="shared" si="56"/>
        <v>0</v>
      </c>
      <c r="S46" s="34">
        <v>0</v>
      </c>
      <c r="T46" s="35">
        <f t="shared" si="57"/>
        <v>0</v>
      </c>
      <c r="U46" s="35"/>
      <c r="V46" s="36">
        <f t="shared" si="58"/>
        <v>1</v>
      </c>
      <c r="W46" s="36"/>
      <c r="X46" s="36">
        <f t="shared" si="59"/>
        <v>1</v>
      </c>
      <c r="Y46" s="36">
        <f t="shared" si="60"/>
        <v>0</v>
      </c>
      <c r="Z46" s="46">
        <f t="shared" si="61"/>
        <v>0</v>
      </c>
      <c r="AA46" s="47" t="str">
        <f t="shared" si="62"/>
        <v>NO</v>
      </c>
    </row>
    <row r="47" spans="1:27" s="1" customFormat="1" ht="55.5" customHeight="1" x14ac:dyDescent="0.25">
      <c r="A47" s="51" t="s">
        <v>109</v>
      </c>
      <c r="B47" s="51" t="s">
        <v>110</v>
      </c>
      <c r="C47" s="61" t="s">
        <v>103</v>
      </c>
      <c r="D47" s="48"/>
      <c r="E47" s="29"/>
      <c r="F47" s="29"/>
      <c r="G47" s="30"/>
      <c r="H47" s="30"/>
      <c r="I47" s="30">
        <v>1</v>
      </c>
      <c r="J47" s="31"/>
      <c r="K47" s="31"/>
      <c r="L47" s="31"/>
      <c r="M47" s="50"/>
      <c r="N47" s="50"/>
      <c r="O47" s="50"/>
      <c r="P47" s="33">
        <f t="shared" si="55"/>
        <v>0</v>
      </c>
      <c r="Q47" s="33">
        <v>0</v>
      </c>
      <c r="R47" s="34">
        <f t="shared" si="56"/>
        <v>1</v>
      </c>
      <c r="S47" s="34">
        <v>0</v>
      </c>
      <c r="T47" s="35">
        <f t="shared" si="57"/>
        <v>0</v>
      </c>
      <c r="U47" s="35"/>
      <c r="V47" s="36">
        <f t="shared" si="58"/>
        <v>0</v>
      </c>
      <c r="W47" s="36"/>
      <c r="X47" s="36">
        <f t="shared" si="59"/>
        <v>1</v>
      </c>
      <c r="Y47" s="36">
        <f t="shared" si="60"/>
        <v>0</v>
      </c>
      <c r="Z47" s="46">
        <f t="shared" si="61"/>
        <v>0</v>
      </c>
      <c r="AA47" s="47" t="str">
        <f t="shared" si="62"/>
        <v>NO</v>
      </c>
    </row>
    <row r="48" spans="1:27" s="1" customFormat="1" ht="56.25" customHeight="1" x14ac:dyDescent="0.25">
      <c r="A48" s="51" t="s">
        <v>152</v>
      </c>
      <c r="B48" s="51" t="s">
        <v>104</v>
      </c>
      <c r="C48" s="61" t="s">
        <v>153</v>
      </c>
      <c r="D48" s="48"/>
      <c r="E48" s="29"/>
      <c r="F48" s="29"/>
      <c r="G48" s="30"/>
      <c r="H48" s="30"/>
      <c r="I48" s="30"/>
      <c r="J48" s="31"/>
      <c r="K48" s="31"/>
      <c r="L48" s="31"/>
      <c r="M48" s="50"/>
      <c r="N48" s="50"/>
      <c r="O48" s="50">
        <v>1</v>
      </c>
      <c r="P48" s="33">
        <f t="shared" si="55"/>
        <v>0</v>
      </c>
      <c r="Q48" s="33">
        <v>0</v>
      </c>
      <c r="R48" s="34">
        <f t="shared" si="56"/>
        <v>0</v>
      </c>
      <c r="S48" s="34">
        <v>0</v>
      </c>
      <c r="T48" s="35">
        <f t="shared" si="57"/>
        <v>0</v>
      </c>
      <c r="U48" s="35"/>
      <c r="V48" s="36">
        <f t="shared" si="58"/>
        <v>1</v>
      </c>
      <c r="W48" s="36"/>
      <c r="X48" s="36">
        <f t="shared" si="59"/>
        <v>1</v>
      </c>
      <c r="Y48" s="36">
        <f t="shared" si="60"/>
        <v>0</v>
      </c>
      <c r="Z48" s="46">
        <f t="shared" si="61"/>
        <v>0</v>
      </c>
      <c r="AA48" s="47" t="str">
        <f t="shared" si="62"/>
        <v>NO</v>
      </c>
    </row>
    <row r="49" spans="1:27" s="1" customFormat="1" ht="56.25" customHeight="1" x14ac:dyDescent="0.25">
      <c r="A49" s="51" t="s">
        <v>120</v>
      </c>
      <c r="B49" s="51" t="s">
        <v>121</v>
      </c>
      <c r="C49" s="61" t="s">
        <v>122</v>
      </c>
      <c r="D49" s="48"/>
      <c r="E49" s="29"/>
      <c r="F49" s="29">
        <v>1</v>
      </c>
      <c r="G49" s="30"/>
      <c r="H49" s="30"/>
      <c r="I49" s="30">
        <v>1</v>
      </c>
      <c r="J49" s="31"/>
      <c r="K49" s="31"/>
      <c r="L49" s="31">
        <v>1</v>
      </c>
      <c r="M49" s="50"/>
      <c r="N49" s="50"/>
      <c r="O49" s="50">
        <v>1</v>
      </c>
      <c r="P49" s="33">
        <f t="shared" ref="P49" si="63">SUM(D49:F49)</f>
        <v>1</v>
      </c>
      <c r="Q49" s="33">
        <v>0</v>
      </c>
      <c r="R49" s="34">
        <f t="shared" ref="R49" si="64">SUM(G49:I49)</f>
        <v>1</v>
      </c>
      <c r="S49" s="34">
        <v>0</v>
      </c>
      <c r="T49" s="35">
        <f t="shared" ref="T49" si="65">SUM(J49:L49)</f>
        <v>1</v>
      </c>
      <c r="U49" s="35"/>
      <c r="V49" s="36">
        <f t="shared" ref="V49" si="66">SUM(M49:O49)</f>
        <v>1</v>
      </c>
      <c r="W49" s="36"/>
      <c r="X49" s="36">
        <f t="shared" ref="X49" si="67">P49+R49+T49+V49</f>
        <v>4</v>
      </c>
      <c r="Y49" s="36">
        <f t="shared" ref="Y49" si="68">Q49+S49+U49+W49</f>
        <v>0</v>
      </c>
      <c r="Z49" s="46">
        <f t="shared" ref="Z49" si="69">Y49/X49</f>
        <v>0</v>
      </c>
      <c r="AA49" s="47" t="str">
        <f t="shared" ref="AA49" si="70">IF(Z49&gt;=90%,"SI","NO")</f>
        <v>NO</v>
      </c>
    </row>
    <row r="50" spans="1:27" s="1" customFormat="1" ht="60.75" customHeight="1" x14ac:dyDescent="0.25">
      <c r="A50" s="51" t="s">
        <v>154</v>
      </c>
      <c r="B50" s="51" t="s">
        <v>117</v>
      </c>
      <c r="C50" s="44" t="s">
        <v>116</v>
      </c>
      <c r="D50" s="48"/>
      <c r="E50" s="29"/>
      <c r="F50" s="29"/>
      <c r="G50" s="30"/>
      <c r="H50" s="30"/>
      <c r="I50" s="30"/>
      <c r="J50" s="31"/>
      <c r="K50" s="31"/>
      <c r="L50" s="31">
        <v>1</v>
      </c>
      <c r="M50" s="50"/>
      <c r="N50" s="50"/>
      <c r="O50" s="50"/>
      <c r="P50" s="33">
        <f t="shared" si="55"/>
        <v>0</v>
      </c>
      <c r="Q50" s="33">
        <v>0</v>
      </c>
      <c r="R50" s="34">
        <f t="shared" si="56"/>
        <v>0</v>
      </c>
      <c r="S50" s="34">
        <v>0</v>
      </c>
      <c r="T50" s="35">
        <f t="shared" si="57"/>
        <v>1</v>
      </c>
      <c r="U50" s="35"/>
      <c r="V50" s="36">
        <f t="shared" si="58"/>
        <v>0</v>
      </c>
      <c r="W50" s="36"/>
      <c r="X50" s="36">
        <f t="shared" si="59"/>
        <v>1</v>
      </c>
      <c r="Y50" s="36">
        <f t="shared" si="60"/>
        <v>0</v>
      </c>
      <c r="Z50" s="46">
        <f t="shared" si="61"/>
        <v>0</v>
      </c>
      <c r="AA50" s="47" t="str">
        <f t="shared" si="62"/>
        <v>NO</v>
      </c>
    </row>
    <row r="51" spans="1:27" s="1" customFormat="1" ht="15.75" hidden="1" x14ac:dyDescent="0.25">
      <c r="A51" s="58" t="s">
        <v>32</v>
      </c>
      <c r="B51" s="59"/>
      <c r="C51" s="60"/>
      <c r="D51" s="37"/>
      <c r="E51" s="37"/>
      <c r="F51" s="37"/>
      <c r="G51" s="37"/>
      <c r="H51" s="37"/>
      <c r="I51" s="37"/>
      <c r="J51" s="37"/>
      <c r="K51" s="37"/>
      <c r="L51" s="37"/>
      <c r="M51" s="37"/>
      <c r="N51" s="37"/>
      <c r="O51" s="37"/>
      <c r="P51" s="37">
        <f t="shared" ref="P51:W51" si="71">SUM(P11:P50)</f>
        <v>716</v>
      </c>
      <c r="Q51" s="37">
        <f t="shared" si="71"/>
        <v>667</v>
      </c>
      <c r="R51" s="37">
        <f t="shared" si="71"/>
        <v>594</v>
      </c>
      <c r="S51" s="37">
        <f t="shared" si="71"/>
        <v>630</v>
      </c>
      <c r="T51" s="37">
        <f t="shared" si="71"/>
        <v>584</v>
      </c>
      <c r="U51" s="38">
        <f t="shared" si="71"/>
        <v>0</v>
      </c>
      <c r="V51" s="37">
        <f t="shared" si="71"/>
        <v>589</v>
      </c>
      <c r="W51" s="37">
        <f t="shared" si="71"/>
        <v>0</v>
      </c>
      <c r="X51" s="37">
        <f t="shared" si="51"/>
        <v>2483</v>
      </c>
      <c r="Y51" s="39">
        <f t="shared" si="52"/>
        <v>1297</v>
      </c>
      <c r="Z51" s="40">
        <f t="shared" si="53"/>
        <v>0.522351993556182</v>
      </c>
      <c r="AA51" s="41" t="str">
        <f t="shared" si="54"/>
        <v>NO</v>
      </c>
    </row>
    <row r="52" spans="1:27" s="1" customFormat="1" ht="13.5" hidden="1" x14ac:dyDescent="0.25">
      <c r="A52" s="6"/>
      <c r="B52" s="6"/>
      <c r="C52" s="6"/>
      <c r="D52" s="6"/>
      <c r="E52" s="6"/>
      <c r="F52" s="6"/>
      <c r="G52" s="6"/>
      <c r="H52" s="6"/>
      <c r="I52" s="6"/>
      <c r="J52" s="6"/>
      <c r="K52" s="6"/>
      <c r="L52" s="6"/>
      <c r="M52" s="6"/>
      <c r="N52" s="6"/>
      <c r="O52" s="6"/>
      <c r="P52" s="6"/>
      <c r="Q52" s="6"/>
      <c r="R52" s="6"/>
      <c r="S52" s="6"/>
      <c r="T52" s="6"/>
      <c r="U52" s="22"/>
      <c r="V52" s="6"/>
      <c r="W52" s="8"/>
      <c r="X52" s="8"/>
      <c r="Y52" s="9"/>
      <c r="Z52" s="9"/>
      <c r="AA52" s="7"/>
    </row>
    <row r="53" spans="1:27" s="1" customFormat="1" ht="22.5" hidden="1" customHeight="1" x14ac:dyDescent="0.3">
      <c r="A53" s="14"/>
      <c r="B53" s="11" t="s">
        <v>35</v>
      </c>
      <c r="C53" s="14"/>
      <c r="D53" s="14"/>
      <c r="E53" s="14"/>
      <c r="F53" s="14"/>
      <c r="G53" s="14"/>
      <c r="H53" s="63" t="s">
        <v>36</v>
      </c>
      <c r="I53" s="63"/>
      <c r="J53" s="63"/>
      <c r="K53" s="63"/>
      <c r="L53" s="63"/>
      <c r="M53" s="14"/>
      <c r="N53" s="14"/>
      <c r="O53" s="14"/>
      <c r="P53" s="15"/>
      <c r="Q53" s="15"/>
      <c r="R53" s="63" t="s">
        <v>38</v>
      </c>
      <c r="S53" s="63"/>
      <c r="T53" s="63"/>
      <c r="U53" s="23"/>
      <c r="V53" s="11"/>
      <c r="W53" s="14"/>
      <c r="X53" s="15" t="s">
        <v>40</v>
      </c>
      <c r="Y53" s="14"/>
      <c r="Z53" s="16"/>
      <c r="AA53" s="7"/>
    </row>
    <row r="54" spans="1:27" s="1" customFormat="1" ht="16.5" hidden="1" x14ac:dyDescent="0.3">
      <c r="A54" s="14"/>
      <c r="B54" s="14"/>
      <c r="C54" s="14"/>
      <c r="D54" s="14"/>
      <c r="E54" s="14"/>
      <c r="F54" s="14"/>
      <c r="G54" s="62"/>
      <c r="H54" s="62"/>
      <c r="I54" s="62"/>
      <c r="J54" s="62"/>
      <c r="K54" s="62"/>
      <c r="L54" s="62"/>
      <c r="M54" s="62"/>
      <c r="N54" s="14"/>
      <c r="O54" s="14"/>
      <c r="P54" s="15"/>
      <c r="Q54" s="15"/>
      <c r="R54" s="15"/>
      <c r="S54" s="15"/>
      <c r="T54" s="15"/>
      <c r="U54" s="24"/>
      <c r="V54" s="15"/>
      <c r="W54" s="14"/>
      <c r="X54" s="14"/>
      <c r="Y54" s="14"/>
      <c r="Z54" s="16"/>
      <c r="AA54" s="7"/>
    </row>
    <row r="55" spans="1:27" s="1" customFormat="1" ht="20.25" customHeight="1" x14ac:dyDescent="0.25">
      <c r="A55" s="12" t="s">
        <v>32</v>
      </c>
      <c r="B55" s="13"/>
      <c r="C55" s="10"/>
      <c r="D55" s="10"/>
      <c r="E55" s="10"/>
      <c r="F55" s="10"/>
      <c r="G55" s="10"/>
      <c r="H55" s="10"/>
      <c r="I55" s="10"/>
      <c r="J55" s="10"/>
      <c r="K55" s="10"/>
      <c r="L55" s="10"/>
      <c r="M55" s="10"/>
      <c r="N55" s="10"/>
      <c r="O55" s="10"/>
      <c r="P55" s="10">
        <f t="shared" ref="P55:X55" si="72">SUM(P34:P50,P17:P32,P11:P15)</f>
        <v>716</v>
      </c>
      <c r="Q55" s="10">
        <f t="shared" si="72"/>
        <v>667</v>
      </c>
      <c r="R55" s="10">
        <f t="shared" si="72"/>
        <v>594</v>
      </c>
      <c r="S55" s="10">
        <f t="shared" si="72"/>
        <v>630</v>
      </c>
      <c r="T55" s="10">
        <f t="shared" si="72"/>
        <v>584</v>
      </c>
      <c r="U55" s="10">
        <f t="shared" si="72"/>
        <v>0</v>
      </c>
      <c r="V55" s="10">
        <f t="shared" si="72"/>
        <v>589</v>
      </c>
      <c r="W55" s="10">
        <f t="shared" si="72"/>
        <v>0</v>
      </c>
      <c r="X55" s="10">
        <f t="shared" si="72"/>
        <v>2483</v>
      </c>
      <c r="Y55" s="10">
        <f>Q55+S55+U55+W55</f>
        <v>1297</v>
      </c>
      <c r="Z55" s="18">
        <f>Y55/X55</f>
        <v>0.522351993556182</v>
      </c>
      <c r="AA55" s="19" t="str">
        <f>IF(Z55&gt;=90%,"SI","NO")</f>
        <v>NO</v>
      </c>
    </row>
    <row r="56" spans="1:27" s="1" customFormat="1" ht="24.75" customHeight="1" x14ac:dyDescent="0.3">
      <c r="A56" s="14"/>
      <c r="B56" s="11" t="s">
        <v>35</v>
      </c>
      <c r="C56" s="14"/>
      <c r="D56" s="14"/>
      <c r="E56" s="14"/>
      <c r="F56" s="14"/>
      <c r="G56" s="63" t="s">
        <v>36</v>
      </c>
      <c r="H56" s="63"/>
      <c r="I56" s="63"/>
      <c r="J56" s="63"/>
      <c r="K56" s="63"/>
      <c r="L56" s="63"/>
      <c r="M56" s="63"/>
      <c r="N56" s="14"/>
      <c r="O56" s="14"/>
      <c r="P56" s="15"/>
      <c r="Q56" s="15"/>
      <c r="R56" s="63" t="s">
        <v>38</v>
      </c>
      <c r="S56" s="63"/>
      <c r="T56" s="63"/>
      <c r="U56" s="15"/>
      <c r="V56" s="15"/>
      <c r="W56" s="63" t="s">
        <v>40</v>
      </c>
      <c r="X56" s="63"/>
      <c r="Y56" s="63"/>
      <c r="Z56" s="14"/>
      <c r="AA56" s="7"/>
    </row>
    <row r="57" spans="1:27" ht="26.25" customHeight="1" x14ac:dyDescent="0.3">
      <c r="A57" s="14"/>
      <c r="B57" s="14"/>
      <c r="C57" s="14"/>
      <c r="D57" s="14"/>
      <c r="E57" s="14"/>
      <c r="F57" s="14"/>
      <c r="G57" s="14"/>
      <c r="H57" s="14"/>
      <c r="I57" s="14"/>
      <c r="J57" s="14"/>
      <c r="K57" s="14"/>
      <c r="L57" s="14"/>
      <c r="M57" s="14"/>
      <c r="N57" s="14"/>
      <c r="O57" s="14"/>
      <c r="P57" s="15"/>
      <c r="Q57" s="15"/>
      <c r="R57" s="15"/>
      <c r="S57" s="15"/>
      <c r="T57" s="20"/>
      <c r="U57" s="15"/>
      <c r="V57" s="15"/>
      <c r="W57" s="15"/>
      <c r="X57" s="15"/>
      <c r="Y57" s="17"/>
      <c r="Z57" s="17"/>
    </row>
    <row r="58" spans="1:27" ht="16.5" x14ac:dyDescent="0.3">
      <c r="A58" s="14"/>
      <c r="B58" s="16" t="s">
        <v>44</v>
      </c>
      <c r="C58" s="14"/>
      <c r="D58" s="14"/>
      <c r="E58" s="14"/>
      <c r="F58" s="14"/>
      <c r="G58" s="62" t="s">
        <v>33</v>
      </c>
      <c r="H58" s="62"/>
      <c r="I58" s="62"/>
      <c r="J58" s="62"/>
      <c r="K58" s="62"/>
      <c r="L58" s="62"/>
      <c r="M58" s="62"/>
      <c r="N58" s="62"/>
      <c r="O58" s="14"/>
      <c r="P58" s="15"/>
      <c r="Q58" s="15"/>
      <c r="R58" s="63" t="s">
        <v>43</v>
      </c>
      <c r="S58" s="63"/>
      <c r="T58" s="63"/>
      <c r="U58" s="15"/>
      <c r="V58" s="15"/>
      <c r="W58" s="15"/>
      <c r="X58" s="11" t="s">
        <v>37</v>
      </c>
      <c r="Y58" s="16"/>
      <c r="Z58" s="17"/>
    </row>
    <row r="59" spans="1:27" ht="16.5" x14ac:dyDescent="0.3">
      <c r="A59" s="14"/>
      <c r="B59" s="16" t="s">
        <v>119</v>
      </c>
      <c r="C59" s="14"/>
      <c r="D59" s="14"/>
      <c r="E59" s="14"/>
      <c r="F59" s="62" t="s">
        <v>42</v>
      </c>
      <c r="G59" s="62"/>
      <c r="H59" s="62"/>
      <c r="I59" s="62"/>
      <c r="J59" s="62"/>
      <c r="K59" s="62"/>
      <c r="L59" s="62"/>
      <c r="M59" s="62"/>
      <c r="N59" s="62"/>
      <c r="O59" s="14"/>
      <c r="P59" s="15"/>
      <c r="Q59" s="62" t="s">
        <v>123</v>
      </c>
      <c r="R59" s="62"/>
      <c r="S59" s="62"/>
      <c r="T59" s="62"/>
      <c r="U59" s="62"/>
      <c r="V59" s="15"/>
      <c r="W59" s="14" t="s">
        <v>39</v>
      </c>
      <c r="X59" s="14"/>
      <c r="Y59" s="16"/>
      <c r="Z59" s="17"/>
    </row>
    <row r="60" spans="1:27" ht="31.5" customHeight="1" x14ac:dyDescent="0.3">
      <c r="A60" s="14"/>
      <c r="B60" s="16" t="s">
        <v>118</v>
      </c>
      <c r="C60" s="14"/>
      <c r="D60" s="14"/>
      <c r="E60" s="62" t="s">
        <v>46</v>
      </c>
      <c r="F60" s="62"/>
      <c r="G60" s="62"/>
      <c r="H60" s="62"/>
      <c r="I60" s="62"/>
      <c r="J60" s="62"/>
      <c r="K60" s="62"/>
      <c r="L60" s="62"/>
      <c r="M60" s="62"/>
      <c r="N60" s="62"/>
      <c r="O60" s="62"/>
      <c r="P60" s="15"/>
      <c r="Q60" s="62" t="s">
        <v>47</v>
      </c>
      <c r="R60" s="62"/>
      <c r="S60" s="62"/>
      <c r="T60" s="62"/>
      <c r="U60" s="62"/>
      <c r="V60" s="15"/>
      <c r="W60" s="62" t="s">
        <v>48</v>
      </c>
      <c r="X60" s="62"/>
      <c r="Y60" s="62"/>
      <c r="Z60" s="17"/>
    </row>
    <row r="61" spans="1:27" ht="16.5" x14ac:dyDescent="0.3">
      <c r="A61" s="14"/>
      <c r="B61" s="14"/>
      <c r="C61" s="14"/>
      <c r="D61" s="14"/>
      <c r="E61" s="14"/>
      <c r="F61" s="14"/>
      <c r="G61" s="14"/>
      <c r="H61" s="14"/>
      <c r="I61" s="14"/>
      <c r="J61" s="14"/>
      <c r="K61" s="14"/>
      <c r="L61" s="14"/>
      <c r="M61" s="14"/>
      <c r="N61" s="14"/>
      <c r="O61" s="14"/>
      <c r="P61" s="15"/>
      <c r="Q61" s="15"/>
      <c r="R61" s="15"/>
      <c r="S61" s="15"/>
      <c r="T61" s="15"/>
      <c r="U61" s="24"/>
      <c r="V61" s="15"/>
      <c r="W61" s="17"/>
      <c r="X61" s="17"/>
      <c r="Y61" s="17"/>
      <c r="Z61" s="17"/>
    </row>
  </sheetData>
  <mergeCells count="37">
    <mergeCell ref="W60:Y60"/>
    <mergeCell ref="A3:AA3"/>
    <mergeCell ref="W56:Y56"/>
    <mergeCell ref="H53:L53"/>
    <mergeCell ref="R53:T53"/>
    <mergeCell ref="A33:AA33"/>
    <mergeCell ref="A16:AA16"/>
    <mergeCell ref="R8:S8"/>
    <mergeCell ref="T8:U8"/>
    <mergeCell ref="V8:W8"/>
    <mergeCell ref="X8:X9"/>
    <mergeCell ref="A10:AA10"/>
    <mergeCell ref="R58:T58"/>
    <mergeCell ref="G54:M54"/>
    <mergeCell ref="G58:N58"/>
    <mergeCell ref="Q59:U59"/>
    <mergeCell ref="A1:AA1"/>
    <mergeCell ref="A2:AA2"/>
    <mergeCell ref="A4:B4"/>
    <mergeCell ref="Y8:Y9"/>
    <mergeCell ref="Z8:Z9"/>
    <mergeCell ref="AA8:AA9"/>
    <mergeCell ref="A7:A8"/>
    <mergeCell ref="B7:B8"/>
    <mergeCell ref="C7:C8"/>
    <mergeCell ref="P8:Q8"/>
    <mergeCell ref="P7:W7"/>
    <mergeCell ref="X7:AA7"/>
    <mergeCell ref="D7:O7"/>
    <mergeCell ref="A9:O9"/>
    <mergeCell ref="C4:P4"/>
    <mergeCell ref="C5:Q5"/>
    <mergeCell ref="F59:N59"/>
    <mergeCell ref="G56:M56"/>
    <mergeCell ref="R56:T56"/>
    <mergeCell ref="E60:O60"/>
    <mergeCell ref="Q60:U60"/>
  </mergeCells>
  <phoneticPr fontId="18" type="noConversion"/>
  <pageMargins left="0.19685039370078741" right="0.19685039370078741" top="0.19685039370078741" bottom="0.19685039370078741" header="0.19685039370078741" footer="0.19685039370078741"/>
  <pageSetup scale="42" fitToHeight="0" orientation="landscape"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POA 2024</vt:lpstr>
      <vt:lpstr>'POA 2024'!Área_de_impresión</vt:lpstr>
      <vt:lpstr>'POA 2024'!Títulos_a_imprimir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Karina Carrillo</dc:creator>
  <cp:lastModifiedBy>Antonio Gómez</cp:lastModifiedBy>
  <cp:lastPrinted>2024-08-06T20:19:19Z</cp:lastPrinted>
  <dcterms:created xsi:type="dcterms:W3CDTF">2019-11-05T19:27:23Z</dcterms:created>
  <dcterms:modified xsi:type="dcterms:W3CDTF">2024-08-06T20:19:43Z</dcterms:modified>
</cp:coreProperties>
</file>