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LANEACION-MUNICIPAL\Documents\2024 PLANEACION COMPARTIDA\2025 Compartida\CUENTA PUBLICA\1er Trimestre\FTI_SGA_01_2025\"/>
    </mc:Choice>
  </mc:AlternateContent>
  <xr:revisionPtr revIDLastSave="0" documentId="13_ncr:1_{F5AE9C81-4FF9-4469-8528-8571ED59F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TI_2 MBB002 " sheetId="14" r:id="rId1"/>
    <sheet name="DES01 2025" sheetId="1" r:id="rId2"/>
  </sheets>
  <definedNames>
    <definedName name="_xlnm._FilterDatabase" localSheetId="1" hidden="1">'DES01 2025'!$A$3:$AR$3</definedName>
    <definedName name="ca">#REF!</definedName>
    <definedName name="capit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A12" i="14" l="1"/>
  <c r="G6" i="14"/>
  <c r="G7" i="14"/>
  <c r="G9" i="14"/>
  <c r="P162" i="1"/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C6" i="14"/>
  <c r="DS35" i="14"/>
  <c r="DR37" i="14"/>
  <c r="DR36" i="14"/>
  <c r="DR35" i="14"/>
  <c r="DQ33" i="14"/>
  <c r="DS31" i="14"/>
  <c r="DQ31" i="14"/>
  <c r="DT22" i="14"/>
  <c r="DT20" i="14"/>
  <c r="DR20" i="14"/>
  <c r="DQ18" i="14"/>
  <c r="DS16" i="14"/>
  <c r="DT14" i="14"/>
  <c r="DR14" i="14"/>
  <c r="DQ12" i="14"/>
  <c r="DS7" i="14"/>
  <c r="DS6" i="14"/>
  <c r="DO35" i="14"/>
  <c r="DN37" i="14"/>
  <c r="DN36" i="14"/>
  <c r="DN35" i="14"/>
  <c r="DO33" i="14"/>
  <c r="DM33" i="14"/>
  <c r="DO31" i="14"/>
  <c r="DM31" i="14"/>
  <c r="DP22" i="14"/>
  <c r="DP20" i="14"/>
  <c r="DN20" i="14"/>
  <c r="DM18" i="14"/>
  <c r="DO16" i="14"/>
  <c r="DP14" i="14"/>
  <c r="DN14" i="14"/>
  <c r="DM12" i="14"/>
  <c r="DO7" i="14"/>
  <c r="DO6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A170" i="1" l="1"/>
  <c r="AA169" i="1"/>
  <c r="AA168" i="1"/>
  <c r="AA167" i="1"/>
  <c r="AA166" i="1"/>
  <c r="AA165" i="1"/>
  <c r="AA164" i="1"/>
  <c r="AA158" i="1"/>
  <c r="AA157" i="1"/>
  <c r="AA155" i="1"/>
  <c r="AA152" i="1"/>
  <c r="AA149" i="1"/>
  <c r="AQ178" i="1"/>
  <c r="AR178" i="1" s="1"/>
  <c r="AN178" i="1"/>
  <c r="AO178" i="1" s="1"/>
  <c r="AJ178" i="1"/>
  <c r="AK178" i="1" s="1"/>
  <c r="AF178" i="1"/>
  <c r="AG178" i="1" s="1"/>
  <c r="AB178" i="1"/>
  <c r="AC178" i="1" s="1"/>
  <c r="AQ177" i="1"/>
  <c r="AR177" i="1" s="1"/>
  <c r="AN177" i="1"/>
  <c r="AO177" i="1" s="1"/>
  <c r="AJ177" i="1"/>
  <c r="AK177" i="1" s="1"/>
  <c r="AF177" i="1"/>
  <c r="AG177" i="1" s="1"/>
  <c r="AB177" i="1"/>
  <c r="AC177" i="1" s="1"/>
  <c r="AQ176" i="1"/>
  <c r="AR176" i="1" s="1"/>
  <c r="AN176" i="1"/>
  <c r="AO176" i="1" s="1"/>
  <c r="AJ176" i="1"/>
  <c r="AK176" i="1" s="1"/>
  <c r="AF176" i="1"/>
  <c r="AG176" i="1" s="1"/>
  <c r="AB176" i="1"/>
  <c r="AC176" i="1" s="1"/>
  <c r="AP175" i="1"/>
  <c r="AQ175" i="1" s="1"/>
  <c r="AR175" i="1" s="1"/>
  <c r="AN175" i="1"/>
  <c r="AO175" i="1" s="1"/>
  <c r="AJ175" i="1"/>
  <c r="AK175" i="1" s="1"/>
  <c r="AF175" i="1"/>
  <c r="AG175" i="1" s="1"/>
  <c r="AB175" i="1"/>
  <c r="AC175" i="1" s="1"/>
  <c r="AQ174" i="1"/>
  <c r="AR174" i="1" s="1"/>
  <c r="AN174" i="1"/>
  <c r="AO174" i="1" s="1"/>
  <c r="AJ174" i="1"/>
  <c r="AK174" i="1" s="1"/>
  <c r="AF174" i="1"/>
  <c r="AG174" i="1" s="1"/>
  <c r="AB174" i="1"/>
  <c r="AC174" i="1" s="1"/>
  <c r="AQ173" i="1"/>
  <c r="AR173" i="1" s="1"/>
  <c r="AN173" i="1"/>
  <c r="AO173" i="1" s="1"/>
  <c r="AJ173" i="1"/>
  <c r="AK173" i="1" s="1"/>
  <c r="AF173" i="1"/>
  <c r="AG173" i="1" s="1"/>
  <c r="AB173" i="1"/>
  <c r="AC173" i="1" s="1"/>
  <c r="AQ172" i="1"/>
  <c r="AR172" i="1" s="1"/>
  <c r="AN172" i="1"/>
  <c r="AO172" i="1" s="1"/>
  <c r="AJ172" i="1"/>
  <c r="AK172" i="1" s="1"/>
  <c r="AF172" i="1"/>
  <c r="AG172" i="1" s="1"/>
  <c r="AB172" i="1"/>
  <c r="AC172" i="1" s="1"/>
  <c r="AQ171" i="1"/>
  <c r="AR171" i="1" s="1"/>
  <c r="AN171" i="1"/>
  <c r="AO171" i="1" s="1"/>
  <c r="AJ171" i="1"/>
  <c r="AK171" i="1" s="1"/>
  <c r="AF171" i="1"/>
  <c r="AG171" i="1" s="1"/>
  <c r="AB171" i="1"/>
  <c r="AQ170" i="1"/>
  <c r="AR170" i="1" s="1"/>
  <c r="AN170" i="1"/>
  <c r="AO170" i="1" s="1"/>
  <c r="AJ170" i="1"/>
  <c r="AK170" i="1" s="1"/>
  <c r="AF170" i="1"/>
  <c r="AG170" i="1" s="1"/>
  <c r="AQ169" i="1"/>
  <c r="AR169" i="1" s="1"/>
  <c r="AN169" i="1"/>
  <c r="AO169" i="1" s="1"/>
  <c r="AJ169" i="1"/>
  <c r="AK169" i="1" s="1"/>
  <c r="AF169" i="1"/>
  <c r="AG169" i="1" s="1"/>
  <c r="AQ168" i="1"/>
  <c r="AR168" i="1" s="1"/>
  <c r="AN168" i="1"/>
  <c r="AO168" i="1" s="1"/>
  <c r="AJ168" i="1"/>
  <c r="AK168" i="1" s="1"/>
  <c r="AF168" i="1"/>
  <c r="AG168" i="1" s="1"/>
  <c r="AQ167" i="1"/>
  <c r="AR167" i="1" s="1"/>
  <c r="AN167" i="1"/>
  <c r="AO167" i="1" s="1"/>
  <c r="AJ167" i="1"/>
  <c r="AK167" i="1" s="1"/>
  <c r="AF167" i="1"/>
  <c r="AG167" i="1" s="1"/>
  <c r="AQ166" i="1"/>
  <c r="AR166" i="1" s="1"/>
  <c r="AN166" i="1"/>
  <c r="AO166" i="1" s="1"/>
  <c r="AJ166" i="1"/>
  <c r="AK166" i="1" s="1"/>
  <c r="AF166" i="1"/>
  <c r="AG166" i="1" s="1"/>
  <c r="AQ165" i="1"/>
  <c r="AR165" i="1" s="1"/>
  <c r="AN165" i="1"/>
  <c r="AO165" i="1" s="1"/>
  <c r="AJ165" i="1"/>
  <c r="AK165" i="1" s="1"/>
  <c r="AF165" i="1"/>
  <c r="AG165" i="1" s="1"/>
  <c r="AQ164" i="1"/>
  <c r="AR164" i="1" s="1"/>
  <c r="AN164" i="1"/>
  <c r="AO164" i="1" s="1"/>
  <c r="AJ164" i="1"/>
  <c r="AK164" i="1" s="1"/>
  <c r="AF164" i="1"/>
  <c r="AG164" i="1" s="1"/>
  <c r="AQ163" i="1"/>
  <c r="AR163" i="1" s="1"/>
  <c r="AN163" i="1"/>
  <c r="AO163" i="1" s="1"/>
  <c r="AJ163" i="1"/>
  <c r="AK163" i="1" s="1"/>
  <c r="AF163" i="1"/>
  <c r="AG163" i="1" s="1"/>
  <c r="AQ162" i="1"/>
  <c r="AR162" i="1" s="1"/>
  <c r="AN162" i="1"/>
  <c r="AO162" i="1" s="1"/>
  <c r="AJ162" i="1"/>
  <c r="AK162" i="1" s="1"/>
  <c r="AF162" i="1"/>
  <c r="AG162" i="1" s="1"/>
  <c r="AQ161" i="1"/>
  <c r="AR161" i="1" s="1"/>
  <c r="AN161" i="1"/>
  <c r="AO161" i="1" s="1"/>
  <c r="AJ161" i="1"/>
  <c r="AK161" i="1" s="1"/>
  <c r="AF161" i="1"/>
  <c r="AG161" i="1" s="1"/>
  <c r="AQ160" i="1"/>
  <c r="AR160" i="1" s="1"/>
  <c r="AN160" i="1"/>
  <c r="AO160" i="1" s="1"/>
  <c r="AJ160" i="1"/>
  <c r="AK160" i="1" s="1"/>
  <c r="AF160" i="1"/>
  <c r="AG160" i="1" s="1"/>
  <c r="AQ159" i="1"/>
  <c r="AR159" i="1" s="1"/>
  <c r="AN159" i="1"/>
  <c r="AO159" i="1" s="1"/>
  <c r="AJ159" i="1"/>
  <c r="AK159" i="1" s="1"/>
  <c r="AF159" i="1"/>
  <c r="AG159" i="1" s="1"/>
  <c r="AQ158" i="1"/>
  <c r="AR158" i="1" s="1"/>
  <c r="AN158" i="1"/>
  <c r="AO158" i="1" s="1"/>
  <c r="AJ158" i="1"/>
  <c r="AK158" i="1" s="1"/>
  <c r="AF158" i="1"/>
  <c r="AG158" i="1" s="1"/>
  <c r="AQ157" i="1"/>
  <c r="AR157" i="1" s="1"/>
  <c r="AN157" i="1"/>
  <c r="AO157" i="1" s="1"/>
  <c r="AJ157" i="1"/>
  <c r="AK157" i="1" s="1"/>
  <c r="AF157" i="1"/>
  <c r="AG157" i="1" s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AC171" i="1" l="1"/>
  <c r="DS33" i="14"/>
  <c r="BZ37" i="14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K9" i="14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DO9" i="14" s="1"/>
  <c r="DS9" i="14" s="1"/>
  <c r="K7" i="14"/>
  <c r="O7" i="14" s="1"/>
  <c r="S7" i="14" s="1"/>
  <c r="W7" i="14" s="1"/>
  <c r="AA7" i="14" s="1"/>
  <c r="AE7" i="14" s="1"/>
  <c r="AI7" i="14" s="1"/>
  <c r="AM7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<sst xmlns="http://schemas.openxmlformats.org/spreadsheetml/2006/main" count="2356" uniqueCount="427">
  <si>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</si>
  <si>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</si>
  <si>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</si>
  <si>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</si>
  <si>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</si>
  <si>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</si>
  <si>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</si>
  <si>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</si>
  <si>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</si>
  <si>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</si>
  <si>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</si>
  <si>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</si>
  <si>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</si>
  <si>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</si>
  <si>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</si>
  <si>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</si>
  <si>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</si>
  <si>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</si>
  <si>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</si>
  <si>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</si>
  <si>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</si>
  <si>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</si>
  <si>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</si>
  <si>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</si>
  <si>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</si>
  <si>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</si>
  <si>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</si>
  <si>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</si>
  <si>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</si>
  <si>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</si>
  <si>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</si>
  <si>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</si>
  <si>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</si>
  <si>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</si>
  <si>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</si>
  <si>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</si>
  <si>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</si>
  <si>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</si>
  <si>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</si>
  <si>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</si>
  <si>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</si>
  <si>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Estratégico</t>
  </si>
  <si>
    <t>Eficacia</t>
  </si>
  <si>
    <t>Ascendente</t>
  </si>
  <si>
    <t>Porcentaje</t>
  </si>
  <si>
    <t xml:space="preserve">Eficiencia </t>
  </si>
  <si>
    <t>Trimestral</t>
  </si>
  <si>
    <t>No disponible</t>
  </si>
  <si>
    <t xml:space="preserve">Gestión </t>
  </si>
  <si>
    <t>Semestral</t>
  </si>
  <si>
    <t xml:space="preserve">No disponible </t>
  </si>
  <si>
    <t xml:space="preserve">Porcentaje </t>
  </si>
  <si>
    <t xml:space="preserve">Semestral </t>
  </si>
  <si>
    <t>EJE TRANSVERSAL SERVICIOS PÚBLICOS MUNICIPALES INTEGRALES Y SOSTENIBLES</t>
  </si>
  <si>
    <t>Programa Operativo de Administración Municipal</t>
  </si>
  <si>
    <t>Administración Municipal</t>
  </si>
  <si>
    <t xml:space="preserve">Bitácoras, reportes mensuales e Informe de Gobierno. POA. </t>
  </si>
  <si>
    <t>COMPONENTE 5.</t>
  </si>
  <si>
    <t>Ampliar, rehabilitar y dar mantenimiento adecuado a la red de alumbrado público en las comunidades del municipio</t>
  </si>
  <si>
    <t>ADMON169</t>
  </si>
  <si>
    <t>Se refiere  al porcentaje de acciones encaminadas a mejorar los servicios de alumbrado público.</t>
  </si>
  <si>
    <t>ACTIVIDAD 5.1.</t>
  </si>
  <si>
    <t>Suministrar luminarias con tecnología LED para el alumbrado público en las comunidades del municipio.</t>
  </si>
  <si>
    <t>ADMON170</t>
  </si>
  <si>
    <t xml:space="preserve">Porcentaje de lámparas nuevas instaladas en las diferentes comunidades. </t>
  </si>
  <si>
    <t>Se refiere al porcentaje de instalaciones y/o mantenimiento de lámparas a las diferentes comunidades.</t>
  </si>
  <si>
    <t>COMPONENTE 6</t>
  </si>
  <si>
    <t>Fortalecer el desarrollo institucional y profesionalización de los servidores públicos vinculados a la gobernanza</t>
  </si>
  <si>
    <t>ADMON171</t>
  </si>
  <si>
    <t xml:space="preserve">Mide el avance de capacitaciones para la detención de áreas de oportunidad de los servidores públicos. </t>
  </si>
  <si>
    <t>Listas de asistencia, Constancias. Reportes de capacitación.</t>
  </si>
  <si>
    <t xml:space="preserve">ACTIVIDAD 6.1 </t>
  </si>
  <si>
    <t>Realizar y elaborar procedimientos de detección
de necesidades de capacitación.</t>
  </si>
  <si>
    <t>ADMON172</t>
  </si>
  <si>
    <t xml:space="preserve">Se refiere al porcentaje del personal interesado en tomar una capacitación en los diversos  temas para su mejor desarrollo de sus funciones así como la profesionalización municipal. </t>
  </si>
  <si>
    <t xml:space="preserve">Reporte generado de la detección de necesidades. </t>
  </si>
  <si>
    <t>COMPONENTE 7.</t>
  </si>
  <si>
    <t xml:space="preserve">Regularizar las unidades económicas mediante licencias de funcionamiento. </t>
  </si>
  <si>
    <t>ADMON173</t>
  </si>
  <si>
    <t xml:space="preserve">Se refiere al porcentaje de comercios que esta regulados mediante la otorgación de licencia de funcionamiento en el municipio sobre el total de establecimientos. </t>
  </si>
  <si>
    <t>Reportes mensuales, POA, Informe de Gobierno</t>
  </si>
  <si>
    <t>ACTIVIDAD 7.1</t>
  </si>
  <si>
    <t xml:space="preserve">Fomentar el pago de licencias a los comercios establecidos y semi establecidos en el municipio. </t>
  </si>
  <si>
    <t>ADMON174</t>
  </si>
  <si>
    <t xml:space="preserve">Porcentaje de licencias de funcionamiento otorgadas  
</t>
  </si>
  <si>
    <t>Mide el porcentaje de licencias de funcionamiento otorgadas a comercios para regularizar y tener el padrón de funcionamientos.</t>
  </si>
  <si>
    <t>ACTIVIDAD 7.2</t>
  </si>
  <si>
    <t>Regular los comercios semifijos a través de un análisis de posible autorización, y una recaudación mejor en favor del municipio.</t>
  </si>
  <si>
    <t>ADMON175</t>
  </si>
  <si>
    <t>Se refiere al porcentaje de cobro de piso en vía pública, comercio semifijo y ambulante para regularizar y controlar el comercio local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</si>
  <si>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</si>
  <si>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</si>
  <si>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</si>
  <si>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</si>
  <si>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</si>
  <si>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</si>
  <si>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</si>
  <si>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</si>
  <si>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</si>
  <si>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</si>
  <si>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</si>
  <si>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</si>
  <si>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</si>
  <si>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</si>
  <si>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</si>
  <si>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</si>
  <si>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</si>
  <si>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</si>
  <si>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</si>
  <si>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</si>
  <si>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</si>
  <si>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</si>
  <si>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</si>
  <si>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</si>
  <si>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</si>
  <si>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</si>
  <si>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</si>
  <si>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</si>
  <si>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</si>
  <si>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</si>
  <si>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</si>
  <si>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</si>
  <si>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</si>
  <si>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</si>
  <si>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</si>
  <si>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</si>
  <si>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</si>
  <si>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</si>
  <si>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</si>
  <si>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>EJERCICIO 2025</t>
  </si>
  <si>
    <t xml:space="preserve">Porcentaje de servicios realizados para mejorar el alumbrado público en las diferentes comunidades. </t>
  </si>
  <si>
    <t>PSAP= (Total de acciones para atender los servicios de alumbrado público /  Total de acciones proyectadas para los servicios de alumbrado publico)*100</t>
  </si>
  <si>
    <t>PLI= (Total de instalación de lámparas realizadas / Total de instalaciones de lámparas proyectadas) *100</t>
  </si>
  <si>
    <t>PSPC=(Total de capacitaciones impartidas al persona del ayuntamiento  / Total de capacitaciones programadas a los servidores públicos)*100</t>
  </si>
  <si>
    <t>PDC=( Total de servidores públicos que se capacitan / Total de personal de ayuntamiento Municipal)*100 .</t>
  </si>
  <si>
    <t>Porcentaje de establecimientos comerciales regulados en el municipio</t>
  </si>
  <si>
    <t>PEC= (Total de establecimientos regulados/ Total de establecimientos económicos en el Municipio de Santiago de Anaya) *100</t>
  </si>
  <si>
    <t>PLF= (Total de  licencias de funcionamiento otorgadas / Total de licencias de funcionamiento proyectadas a otorgar)  *100</t>
  </si>
  <si>
    <t>Porcentajes de permisos temporales entregados a comercios  semifijos y ambulantes</t>
  </si>
  <si>
    <t>PPTC= (Total de permisos temporales entregados  / Total de permisos temporales solicitados) * 100</t>
  </si>
  <si>
    <t>4to trimestre</t>
  </si>
  <si>
    <t>100%
624 Servicios</t>
  </si>
  <si>
    <t xml:space="preserve">Porcentaje de capacitaciones realizadas en temas de  competencia y habilidades generales. </t>
  </si>
  <si>
    <t xml:space="preserve">Porcentaje de servidores públicos capacitados en el ayuntamiento. </t>
  </si>
  <si>
    <t>ARQ. DANAY SARAI ÁNGELES HERNÁNDEZ
PRESIDENTA MUNICIPAL</t>
  </si>
  <si>
    <t>EJE 1: UN GOBIERNO CERCANO, JUSTO Y HONESTO DE LA MANO CON EL PUEBLO DE SANTIAGO DE ANAYA</t>
  </si>
  <si>
    <t>Propósito</t>
  </si>
  <si>
    <t>Componente 1</t>
  </si>
  <si>
    <t>Actividad 1.1</t>
  </si>
  <si>
    <t>Actividad 1.2</t>
  </si>
  <si>
    <t>Componente 2</t>
  </si>
  <si>
    <t>Componente 3</t>
  </si>
  <si>
    <t>Actividad 3.1</t>
  </si>
  <si>
    <t>Actividad 3.2</t>
  </si>
  <si>
    <t>Componente 4</t>
  </si>
  <si>
    <t>Actividad 4.1</t>
  </si>
  <si>
    <t>Actividad 4.2</t>
  </si>
  <si>
    <t>Componente 5</t>
  </si>
  <si>
    <t>Actividad 5.1</t>
  </si>
  <si>
    <t>Actividad 5.2</t>
  </si>
  <si>
    <t>Actividad 6.1</t>
  </si>
  <si>
    <t>Actividad 6.2</t>
  </si>
  <si>
    <t xml:space="preserve">Trimestral </t>
  </si>
  <si>
    <t>100%
6</t>
  </si>
  <si>
    <t>0-50%</t>
  </si>
  <si>
    <t>51-75%</t>
  </si>
  <si>
    <t>0-65%</t>
  </si>
  <si>
    <t>0-60%</t>
  </si>
  <si>
    <t>61-80%</t>
  </si>
  <si>
    <t>81-100%</t>
  </si>
  <si>
    <t>76-100%</t>
  </si>
  <si>
    <t>91-100%</t>
  </si>
  <si>
    <t>86-100%</t>
  </si>
  <si>
    <t>51-80%</t>
  </si>
  <si>
    <t>Verde</t>
  </si>
  <si>
    <t>100%
3</t>
  </si>
  <si>
    <t>100%
1</t>
  </si>
  <si>
    <t>100%
50</t>
  </si>
  <si>
    <t>342%
171</t>
  </si>
  <si>
    <t>90%
25</t>
  </si>
  <si>
    <t xml:space="preserve">100%
28
</t>
  </si>
  <si>
    <t xml:space="preserve">85%
</t>
  </si>
  <si>
    <t>Amarillo</t>
  </si>
  <si>
    <t xml:space="preserve">Rojo </t>
  </si>
  <si>
    <t>100%
2 Sesiones</t>
  </si>
  <si>
    <t>verde</t>
  </si>
  <si>
    <t>100
2779</t>
  </si>
  <si>
    <t>100%
18</t>
  </si>
  <si>
    <t>100%
15</t>
  </si>
  <si>
    <t>100%
960</t>
  </si>
  <si>
    <t>100%
45</t>
  </si>
  <si>
    <t xml:space="preserve">Amarillo </t>
  </si>
  <si>
    <t xml:space="preserve">rojo </t>
  </si>
  <si>
    <t>MBB002- SANTIAGO DE ANAYA UN MUNICIPIO QUE BUSCA EL BIENESTAR DEL PUEBLO.</t>
  </si>
  <si>
    <t xml:space="preserve">SISTEMA DIF MUNICIPAL </t>
  </si>
  <si>
    <t xml:space="preserve">Fin </t>
  </si>
  <si>
    <t>Actividad 1.3</t>
  </si>
  <si>
    <t>Actividad 1.4</t>
  </si>
  <si>
    <t>Actividad 1.5</t>
  </si>
  <si>
    <t>Actividad 1.6</t>
  </si>
  <si>
    <t>Actividad 1.7</t>
  </si>
  <si>
    <t>Actividad 1.8</t>
  </si>
  <si>
    <t xml:space="preserve">DESARROLLO SOCIAL </t>
  </si>
  <si>
    <t>Actividad.2.1</t>
  </si>
  <si>
    <t>Actividad.2.2</t>
  </si>
  <si>
    <t>Actividad.2.3</t>
  </si>
  <si>
    <t xml:space="preserve">ENLACE DE ATENCIÓN DEL ADULTO MAYOR </t>
  </si>
  <si>
    <t xml:space="preserve">IMJUVE Y DEPORTE </t>
  </si>
  <si>
    <t>COMUNIDADES INDÍGENAS</t>
  </si>
  <si>
    <t>INSTANCIA MUNICIPAL PARA EL DESARROLLO DE LAS MUJERES</t>
  </si>
  <si>
    <t xml:space="preserve">Componente 6 </t>
  </si>
  <si>
    <t>SIPINNA</t>
  </si>
  <si>
    <t>Componente 7</t>
  </si>
  <si>
    <t>Actividad 7.1</t>
  </si>
  <si>
    <t>Actividad 7.2</t>
  </si>
  <si>
    <t>Actividad 7.3</t>
  </si>
  <si>
    <t>Contribuir a mejorar las condiciones sociales de la población santiaguense a traves de políticas públicas que beneficien a los más necesitados combatiendo la pobreza y las carencias de la población</t>
  </si>
  <si>
    <t>Impulsar el acceso y aprovechamiento de los programas de desarrollo social, priorizando a la población en situación de vulnerabilidad y promoviendo el bienestar integral.</t>
  </si>
  <si>
    <t xml:space="preserve">Lograr que los Santiaguenses reciban servicios complementarios de salud a precios accesibles. </t>
  </si>
  <si>
    <t>Aplicar técnicas y procedimientos terapéuticos a la población vulnerable, para su bienestar físico, social y mental</t>
  </si>
  <si>
    <t>Aplicar técnicas y procedimientos de terapia ocupacional.</t>
  </si>
  <si>
    <t>Ejecutar evaluaciones y tratamientos funcionales para mejorar la capacidad intelectual y auditiva en la población vulnerable.</t>
  </si>
  <si>
    <t>Brindar servicio de consulta médica general a la ciudadanía.</t>
  </si>
  <si>
    <t>Brindar atención de consulta de especialidad a la población vulnerable, otorgando un servicio de calidad, oportuno y eficaz.</t>
  </si>
  <si>
    <t>Realizar tomas de radiografías solicitadas por los usuarios</t>
  </si>
  <si>
    <t>Ofrecer diagnóstico y tratamiento a través de técnicas y procedimientos dentales a la población.</t>
  </si>
  <si>
    <t>Beneficiar a pacientes y acompañantes que requieren servicios de traslados programados  para asistir a una cita médica de especialidad en la Ciudad de Pachuca y en la Ciudad de México a través de proporcionarles traslado en vehículo oficial.</t>
  </si>
  <si>
    <t>Generar programas subsidiados, en el cual el ayuntamiento Municipal  apoya con un %  del costo unitarios por los productos distintos a entregar.</t>
  </si>
  <si>
    <t>Entregar apoyo de productos subsidiados para el mejoramiento de la vivienda como lo son tinacos, calentadores solares, laminas y tazas WC.</t>
  </si>
  <si>
    <t>Disminuir la pobreza a través de la dotación de infraestructura básica a los hogares más vulnerables.</t>
  </si>
  <si>
    <t>Apoyar  la economía de las familias con alta marginación en pobreza y poder adquirir estos artículos para poder cubrir su necesidad en sus viviendas.</t>
  </si>
  <si>
    <t xml:space="preserve">Generar acciones en favor de los adultos mayores del municipio para el cuidado de sus derechos, salud y esparcimiento. </t>
  </si>
  <si>
    <t xml:space="preserve">Contribuir para que las y los adultos mayores se informen sobre la prevención y los cuidados de los padecimientos crónicos degenerativos más comunes </t>
  </si>
  <si>
    <t>Otorgar terapia ocupacional para reducir los riesgos de depresión en los Adultos Mayores</t>
  </si>
  <si>
    <t>Promover el desarrollo de actividades que fomenten hábitos de cultura física y deportiva en la población del municipio asi como el bienestar de los jovenes.</t>
  </si>
  <si>
    <t xml:space="preserve">Impulsar el bienestar integral de los jóvenes Santiaguenses para el desarrollo de sus capacidades, competencias y habilidades promoviendo su bienestar físico, económico y social. </t>
  </si>
  <si>
    <t xml:space="preserve">Incrementar los espacios deportivos que brinden condiciones aptas para practicar deporte. </t>
  </si>
  <si>
    <t>Contribuir  de forma sólida para el rescate de las culturas de los pueblos indígenas del Municipio,  sabiendo que cada comunidad tiene algo representativo que preservar.</t>
  </si>
  <si>
    <t>Promover un representante indígena ante el municipio de cada comunidad, para asistencia a Foros y Consultas Indígenas.</t>
  </si>
  <si>
    <t xml:space="preserve">Implementar talleres para enseñar la lengua materna a toda persona que quiera aprender a hablar, leer y escribir. </t>
  </si>
  <si>
    <t>Contribuir al desarrollo integral de las mujeres Santiaguenses promoviendo la igualdad de género y el pleno respeto a sus derechos.</t>
  </si>
  <si>
    <t>Generar conciencia para prevenir y movilizar la opinión publica en conjunto con el gobierno municipal y población santiaguense</t>
  </si>
  <si>
    <t xml:space="preserve">Brindar asistencia psicológica y jurídica a las mujeres que necesitan y darle herramientas para su actuar. </t>
  </si>
  <si>
    <t>Realizar diversas acciones encaminadas a la protección y difusión de los derechos de las Niñas, Niños y Adolescentes.</t>
  </si>
  <si>
    <t xml:space="preserve">Difundir en los distintos medios de comunicación sobre los derechos de Niñas, Niños y Adolescentes. </t>
  </si>
  <si>
    <t xml:space="preserve">Realizar conferencias, Platicas y/o talleres con temas para Erradicar el castigo como estilo de crianza en los niños, niñas y adolescentes. </t>
  </si>
  <si>
    <t>Brindar Asesoría Jurídica a quien ejerza la patria Potestad, Tutela o Guarda y custodia de Niñas, Niños y Adolescentes.</t>
  </si>
  <si>
    <t>MBB00201</t>
  </si>
  <si>
    <t>MBB00202</t>
  </si>
  <si>
    <t>MBB00203</t>
  </si>
  <si>
    <t>MBB00204</t>
  </si>
  <si>
    <t>MBB00205</t>
  </si>
  <si>
    <t>MBB00206</t>
  </si>
  <si>
    <t>MBB00207</t>
  </si>
  <si>
    <t>MBB00208</t>
  </si>
  <si>
    <t>MBB00209</t>
  </si>
  <si>
    <t>MBB00210</t>
  </si>
  <si>
    <t>MBB00211</t>
  </si>
  <si>
    <t>MBB00212</t>
  </si>
  <si>
    <t>MBB00213</t>
  </si>
  <si>
    <t>MBB00214</t>
  </si>
  <si>
    <t>MBB00215</t>
  </si>
  <si>
    <t>MBB00216</t>
  </si>
  <si>
    <t>MBB00217</t>
  </si>
  <si>
    <t>MBB00218</t>
  </si>
  <si>
    <t>MBB00219</t>
  </si>
  <si>
    <t>MBB00220</t>
  </si>
  <si>
    <t>MBB00221</t>
  </si>
  <si>
    <t>MBB00222</t>
  </si>
  <si>
    <t>MBB00223</t>
  </si>
  <si>
    <t>MBB00224</t>
  </si>
  <si>
    <t>MBB00225</t>
  </si>
  <si>
    <t>MBB00226</t>
  </si>
  <si>
    <t>MBB00227</t>
  </si>
  <si>
    <t>MBB00228</t>
  </si>
  <si>
    <t>MBB00229</t>
  </si>
  <si>
    <t>MBB00230</t>
  </si>
  <si>
    <t>MBB00231</t>
  </si>
  <si>
    <t xml:space="preserve">Porcentaje de población en situación de pobreza extrema. </t>
  </si>
  <si>
    <t>Porcentajde de por acceso a la seguridad social</t>
  </si>
  <si>
    <t>Porcentaje de servicios entregados a la ciudadana en favor del cuidado de la salud</t>
  </si>
  <si>
    <t>Porcentaje de pacientes beneficiados con terapias de rehabilitación otorgadas por la UBR.</t>
  </si>
  <si>
    <t>Porcentaje de terapia ocupacional brindada a la ciudadanía</t>
  </si>
  <si>
    <t>Porcentaje de terapias de lenguaje brindadas a la ciudadanía.</t>
  </si>
  <si>
    <t xml:space="preserve">Porcentaje de consultas otorgadas a la población que necesita del servicio. </t>
  </si>
  <si>
    <t>Porcentaje de consultas de especialidades otorgadas a la población vulnerable</t>
  </si>
  <si>
    <t>Porcentaje de servicios de radiología ofrecidos a la población</t>
  </si>
  <si>
    <t xml:space="preserve">Porcentaje de pacientes beneficiados con servicios dentales. </t>
  </si>
  <si>
    <t xml:space="preserve">Porcentaje de traslados realizados a pacientes que lo solicitaron. </t>
  </si>
  <si>
    <t>Porcentaje de programas sociales realizados en favor de los grupos vulnerables</t>
  </si>
  <si>
    <t xml:space="preserve">Porcentaje de familias beneficiadas con programas de mejoramiento de vivienda </t>
  </si>
  <si>
    <t xml:space="preserve">Porcentaje de personas beneficiadas con el programa de cuarto dormitorio y piso firme. </t>
  </si>
  <si>
    <t xml:space="preserve">Porcentaje de beneficiarios con la Expo-Economía social </t>
  </si>
  <si>
    <t>Porcentaje de acciones realizadas que integran a la población adulta</t>
  </si>
  <si>
    <t xml:space="preserve">Porcentaje de sesiones para la atención de los adultos mayores. </t>
  </si>
  <si>
    <t>Porcentaje de talleres realizados para la elaboración de manualidades</t>
  </si>
  <si>
    <t>Porcentaje de actividades que promueven el deporte y la participación activa de los jovenes</t>
  </si>
  <si>
    <t xml:space="preserve">Porcentaje de servicios ofecidos para las juventudes Santiaguenses </t>
  </si>
  <si>
    <t xml:space="preserve">Porcentaje de mantenimientos realizados a los espacios deportivos en el municipio. </t>
  </si>
  <si>
    <t xml:space="preserve">Porcentaje de localidades del municipio que han sido registradas como comunidades indígenas. </t>
  </si>
  <si>
    <t xml:space="preserve">Porcentaje de representantes indígenas promovidos en las comunidades. </t>
  </si>
  <si>
    <t xml:space="preserve">Porcentaje de talleres realizados de la lengua materna hñahñú. </t>
  </si>
  <si>
    <t>Porcentaje de acciones para fortalecer a las mujeres Santiaguenses</t>
  </si>
  <si>
    <t xml:space="preserve">Porcentaje de capacitaciones realizadas para la erradicación de la violencia de genero en el gobierno municipal. </t>
  </si>
  <si>
    <t>Porcentaje de asesorias psicológicas y jurídicas realizadas a mujeres.</t>
  </si>
  <si>
    <t xml:space="preserve">Porcentaje de acciones para contribuir al fortalecimiento de la protección de los derechos de las niñas, niños y adolescentes de Santiago de Anaya. </t>
  </si>
  <si>
    <t xml:space="preserve">Porcentaje de difusiones de información sobre la protección y difusión de los derechos de las NNA y prevención de violencia.     </t>
  </si>
  <si>
    <t>Porcentaje de talleres enfocados a promover los derechos de las niñas, niños y adolescentes.</t>
  </si>
  <si>
    <t>Porcentaje de asesorías jurídicas realizadas  para hacer  valer y respectar los derechos de las NNA.</t>
  </si>
  <si>
    <t>Personas que presentan tres o más carencias sociales y que, además, se encuentran por debajo de la línea de pobreza extrema por ingresos.</t>
  </si>
  <si>
    <t>Este indicador refleja el porcentaje de personas que presentan la carencia por acceso a la seguridad social en términos de la medición multidimensional de la pobreza.</t>
  </si>
  <si>
    <t xml:space="preserve">Se refiere al porcentaje de los servicios que están disponibles para atención de enfermedades en el Sistema Dif Municipal.      </t>
  </si>
  <si>
    <t>Se refiere al porcentaje  de  pacientes con algún tipo de dificultad en su movilidad que recibieron terapia por la unidad básica de rehabilitación .</t>
  </si>
  <si>
    <t>Mide el porcentaje de terapias de lenguaje brindadas a población vulnerable ofreciendo un tratamiento que puede ayudar a mejorar las habilidades de comunicación.</t>
  </si>
  <si>
    <t>Se refiere al porcentaje de consultas generales otorgadas a la población, dando atención a la población vulnerable.</t>
  </si>
  <si>
    <t>Se refiere al porcentaje de consultas de especialidad otorgadas a la población, dando atención a la población vulnerable.</t>
  </si>
  <si>
    <t>Mide el total de servicios de radiología e imagen ofrecidos a la población vulnerable que necesito del servicio sobre los servicios proyectados</t>
  </si>
  <si>
    <t>Se refiere al porcentaje de consultas y o servicios dentales otorgadas a la población, dando atención a la población vulnerable.</t>
  </si>
  <si>
    <t>Se refiere al porcentaje de traslados realizados a población vulnerable dentro y fuera del municipio.</t>
  </si>
  <si>
    <t>Este indicador se refiere a la cantidad de programas sociales que se ofrecen en el gobienro municipal en favor de las personas más vulnerables</t>
  </si>
  <si>
    <t>Se refiere al porcentaje de familias del municipio que se benefician con algun programa de mejoramiento de vivienda (tinacos, calentadores solares, laminas, colchones) de acuerdo a las familias programas.</t>
  </si>
  <si>
    <t>Se refiere  al  porcentaje de población  que se beneficia con el programa de cuarto dormitorio y piso firme de acuerdo a las reglas de operación del programa.</t>
  </si>
  <si>
    <t xml:space="preserve">Se refiere al porcentaje de beneficiados con la Expo Economía Social para la adquisición de productos diversos como lo son calentadores solares, tinacos y tanques de almacenamiento, colchones, camas y herramientas de trabajo. </t>
  </si>
  <si>
    <t>Este indicador presenta el numero  de actividades que se realizan en favor de los adultos mayores dentro del municipio.</t>
  </si>
  <si>
    <t xml:space="preserve">Se refiere al total de sesiones realizadas con  actividades fisicas, dinamicas, manualidades, talleres preventivos e informativos con los  grupos de las diferentes comunidades del municipio, para fomentar una cultura de respeto y trato digno, fortalecer lazos familiares, asi como fomentar las acciones tendientes a procurar una atencion oportuna y de calidad a los adultos mayores. </t>
  </si>
  <si>
    <t xml:space="preserve">Se refiere al porcentaje de asistentes en los talleres de elaboración de manualidades que sirven como terapia ocupacional. </t>
  </si>
  <si>
    <t>Este indicador representa el numero de servicios que se brindan en la Instacia Municipal de la Juventud</t>
  </si>
  <si>
    <t xml:space="preserve">Este indicador representa el numero de acciones que realiza la administración municipal en favor del deporte y de las juventudes. </t>
  </si>
  <si>
    <t>Se refiere al porcentaje de centros deportivos acondicionados con la intervención del municipio.</t>
  </si>
  <si>
    <t xml:space="preserve">Indica el numero de localidades que se han registrado como comunidades indígenas mediante un procedimiento formal ante las Instancias correspondientes. </t>
  </si>
  <si>
    <t>Se refiere al porcentaje de comunidades que tienen a una figura como representante de su comunidad indígena, por lo general es el delegado municipal.</t>
  </si>
  <si>
    <t>Se refiere al porcentaje de talleres que buscan el rescate de la lengua materna  Hñahñú en nuestro municipio para preservar la lengua.</t>
  </si>
  <si>
    <t>Este indicador representa el numero de acciones que se realizan en favor de las mujeres Santiaguenses a través de la Instacia Municipal para el Desarrollo de las Mujeres</t>
  </si>
  <si>
    <t xml:space="preserve">Se refiere al porcentaje de capacitaciones en temas de erradicación de la violencia de genero realizadas e la administración municipal </t>
  </si>
  <si>
    <t>Indica la capacidad de atender la solicitud de asesoría psicológica y jurídica para las mujeres del municipio.</t>
  </si>
  <si>
    <t xml:space="preserve">Este indicador representa el numero de acciones que se realizan en favor de garantizar lo derechos de los niños, niñas y adolescentes. </t>
  </si>
  <si>
    <t xml:space="preserve">Se refiere al cumplimiento de difusiones en diferentes medios de comunicación, sobre los derechos de  los NNA, como lo son Facebook, WhatsApp. </t>
  </si>
  <si>
    <t xml:space="preserve">Se refiere al porcentaje de talleres /o conferencias realizadas para el reconocimiento sobre los derechos de los NNA  orientado  principalmente a Instituciones educativas nivel básico.   </t>
  </si>
  <si>
    <t>Se refiere al porcentaje de asesorías jurídicas otorgadas a familiares de NNA para hacer  valer y respectar los derechos de las NNA</t>
  </si>
  <si>
    <t xml:space="preserve">Pobreza a nivel municipal 
https://www.coneval.org.mx/Medicion/Paginas/Pobreza-municipio-2010-2020.aspx </t>
  </si>
  <si>
    <t>%SR= (Total de servicios prestados/ Total de servicios disponibles) *100</t>
  </si>
  <si>
    <t>%TPB= (Total de pacientes atendidos con terapias físicas/Total de terapias programadas)*100</t>
  </si>
  <si>
    <t>%TOR=Total de terapias ocupacionales  realizadas/Total de terapias proyectadas*100</t>
  </si>
  <si>
    <t>%TLR=(Total de terapias de lenguaje realizadas / Total de terapias proyectadas) *100</t>
  </si>
  <si>
    <t>%CGO=(Total de consultas otorgadas / Total de consultas proyectadas)*100</t>
  </si>
  <si>
    <t xml:space="preserve">%CGO=(Total de consultas de especialidad otorgadas / Total de consultas proyectadas)*100  </t>
  </si>
  <si>
    <t xml:space="preserve">%SR=(Servicios de radiología realizados / Total de servicios proyectados)*100  </t>
  </si>
  <si>
    <t xml:space="preserve">%SD=(Total de consultas o servicios dentales otorgadas / Total de consultas proyectadas)*100 </t>
  </si>
  <si>
    <t xml:space="preserve">%TR=(Total de traslados realizados / Total de traslados proyectados)*100  </t>
  </si>
  <si>
    <t>%PPR=(Total de programas sociales ofrecidos/total de programas sociales programados)*100</t>
  </si>
  <si>
    <t>%FBP=(Total de familias beneficiadas con el programa/Total de familias proyectadas a beneficiar)*100</t>
  </si>
  <si>
    <t>%CD= (Total de beneficiarios con cuarto dormitorio / Total de personas candidatas al programa) *100</t>
  </si>
  <si>
    <t>%BES= (Total de ciudadanos que adquirieron productos a bajo costo / Total de personas que proyectan beneficiar )*100</t>
  </si>
  <si>
    <t>%ARAD= (Total de acciones realizadas/Total de acciones programadas)*100</t>
  </si>
  <si>
    <t>%TB=(Total de sesiones realizadas / Total de sesiones programados) *100</t>
  </si>
  <si>
    <t>%TR= (Total de talleres realizados / Total de talleres progrados) *100</t>
  </si>
  <si>
    <t>%ARDJ=(Total de actividades realizadas/Total de actividades programadas)*100</t>
  </si>
  <si>
    <t>%(Total de servicios brindados/Total de servicios disponibles)*100</t>
  </si>
  <si>
    <t>%MED= (Total de espacios deportivos que reciben mantenimiento / Total de espacios deportivos en el Municipio)*100</t>
  </si>
  <si>
    <t>%LRCI= (Total de localidades registradas como comunidades indígenas / Total de comunidades en el Municipio)*100</t>
  </si>
  <si>
    <t>%RI= (Total de comunidades con representantes indígenas  / Total de comunidades registradas como indígenas) *100</t>
  </si>
  <si>
    <t>%TLM= (Total de talleres impartidos / Total de talleres proyectados a realizar) *100</t>
  </si>
  <si>
    <t>%ARM=(Total de acciones realizadas/ Total de acciones programadas)*100</t>
  </si>
  <si>
    <t xml:space="preserve">%CR= (Total de capacitaciones realizadas / Total de capacitaciones proyectadas) *100 </t>
  </si>
  <si>
    <t>%APR=(Total de asesorías realizadas/Total de asesorías solicitadas/programadas)*100</t>
  </si>
  <si>
    <t>%(Total de acciones realizadas/Total de acciones programadas)*100</t>
  </si>
  <si>
    <t>%DR=(Total de difusiones realizadas/Total de difusiones programadas)*100</t>
  </si>
  <si>
    <t>%CR=(Total de talleres realizados/Total de talleres programados )*100</t>
  </si>
  <si>
    <t>%AJ=(Total de asesorías realizadas/Total de asesorías solicitadas y programadas)*100</t>
  </si>
  <si>
    <t>Quinquenal</t>
  </si>
  <si>
    <t xml:space="preserve">CONEVAL. Medición de la Pobreza por Municipio 2020
https://sistemas.coneval.org.mx/DATAMUN/dato-actualizado?e=13&amp;m=13055&amp;sg=4&amp;g=26  </t>
  </si>
  <si>
    <t>CONEVAL. Medición de la Pobreza por Municipio 2020
https://sistemas.coneval.org.mx/DATAMUN/dato-actualizado?e=13&amp;m=13055&amp;sg=4&amp;g=27</t>
  </si>
  <si>
    <t>94%
14</t>
  </si>
  <si>
    <t>Servicios entregados, lista de beneficiarios.
Programa Operativo Anual de Sistema Dif Municipal</t>
  </si>
  <si>
    <t>100%
3337</t>
  </si>
  <si>
    <t xml:space="preserve">Lista de terapias, Programa Operativo Anual de Sistema Dif Municipal </t>
  </si>
  <si>
    <t>100%
1010</t>
  </si>
  <si>
    <t>Registro de terapias. Programa Operativo Anual de Sistema Dif Municipal</t>
  </si>
  <si>
    <t>100%
828</t>
  </si>
  <si>
    <t>100%
665</t>
  </si>
  <si>
    <t>Registro de consultas generales. Programa Operativo Anual de Sistema Dif Municipal</t>
  </si>
  <si>
    <t>100%
166</t>
  </si>
  <si>
    <t>Registro de consultas de especialidad. Programa Operativo Anual de Sistema Dif Municipal</t>
  </si>
  <si>
    <t>39%
75</t>
  </si>
  <si>
    <t>Registro de servicios de radiología. Programa Operativo Anual de Sistema Dif Municipal</t>
  </si>
  <si>
    <t>Lista de pacientes. Programa Operativo Anual de Sistema Dif Municipal</t>
  </si>
  <si>
    <t>100%
832</t>
  </si>
  <si>
    <t>Bitácora de traslados. Programa Operativo Anual de Sistema Dif Municipal</t>
  </si>
  <si>
    <t xml:space="preserve">Eficacia </t>
  </si>
  <si>
    <t xml:space="preserve"> Lista de beneficiarios. Programa Operativo Anual de Desarrollo Socia  </t>
  </si>
  <si>
    <t>100
371%</t>
  </si>
  <si>
    <t>Lista de beneficiarios./Programa Operativo Anual de Desarrollo Socia/Informes mensuales</t>
  </si>
  <si>
    <t>100%
393</t>
  </si>
  <si>
    <t xml:space="preserve">Programa Operativo Anual de Enlace municipal para la atención de las personas adultas mayores/ Reportes mensuales </t>
  </si>
  <si>
    <t xml:space="preserve"> Lista de asistencia y Memoria Fotográfica.
Programa Operativo Anual de Enlace municipal para la atención de las personas adultas mayores</t>
  </si>
  <si>
    <t>Enlace municipal para la atención de las personas adultas mayores / lista de asistencia y memoria fotográfica.</t>
  </si>
  <si>
    <t>100
13%</t>
  </si>
  <si>
    <t>Listas de asistencia, , evidencia fotográfica.
Programa Operativo Anual IMJUVE y Deporte</t>
  </si>
  <si>
    <t>100%
8</t>
  </si>
  <si>
    <t>Listas de asistencia, evidencia fotográfica/Programa Operativo Anual IMJUVE y Deporte</t>
  </si>
  <si>
    <t>60%
3</t>
  </si>
  <si>
    <t>Reportes mensuales, Evidencia fotográfica. 
Programa Operativo Anual IMJUVE y Deporte</t>
  </si>
  <si>
    <t>Ley de Derechos y Cultura Indígena para el Estado de Hidalgo.
Constancias de registro</t>
  </si>
  <si>
    <t xml:space="preserve">Programa Operativo Anual Comunidades Indígenas. 
Informes mensuales. Actas o minutas. </t>
  </si>
  <si>
    <t xml:space="preserve">Informes mensuales,  Listas de asistencia. 
Programa Operativo Anual Comunidades Indígenas. </t>
  </si>
  <si>
    <t>Calidad</t>
  </si>
  <si>
    <t xml:space="preserve">Programa Operativo Anual Instancia Municipal para el Desarrollo de lasMujeres. Publicaciones, listas de asistencia </t>
  </si>
  <si>
    <t>Eficiencia</t>
  </si>
  <si>
    <t>100%
9</t>
  </si>
  <si>
    <t>Programa Operativo Anual SIPINNA</t>
  </si>
  <si>
    <t xml:space="preserve">Programa Operativo Anual SIPINNA, Publicaciones en páginas oficiales </t>
  </si>
  <si>
    <t>Listas de asistentes, evidencia fotográfica, Programa Operativo Anual SIPINNA</t>
  </si>
  <si>
    <t xml:space="preserve">Listas de asistentes, evidencia fotáfica/ Programa Operativo Anual SIPINNA. </t>
  </si>
  <si>
    <t xml:space="preserve">Descendente </t>
  </si>
  <si>
    <t>100-5.8%</t>
  </si>
  <si>
    <t>5.7-5.3%</t>
  </si>
  <si>
    <t>5.2-0%</t>
  </si>
  <si>
    <t>100-82%</t>
  </si>
  <si>
    <t>81-77%</t>
  </si>
  <si>
    <t>76-0%</t>
  </si>
  <si>
    <t>81-80%</t>
  </si>
  <si>
    <t>66-90%</t>
  </si>
  <si>
    <t>0-66%</t>
  </si>
  <si>
    <t>67-85%</t>
  </si>
  <si>
    <t xml:space="preserve">MARÍA MARCELA MONTIEL HERNÁNDEZ 
ENCARGADA DE PBR-SED
</t>
  </si>
  <si>
    <t>EJE 2. SANTIAGO DE ANAYA UN MUNICIPIO QUE BUSCA EL BIENESTAR DEL PUEBLO.</t>
  </si>
  <si>
    <t xml:space="preserve">MBB002-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</si>
</sst>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1"/>
      <color rgb="FF000000"/>
      <name val="Calibri"/>
      <family val="2"/>
    </font>
    <font>
      <sz val="11"/>
      <color rgb="FF000000"/>
      <name val="Arial Narrow"/>
    </font>
  </fonts>
  <fills count="20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19" fillId="0" borderId="1"/>
  </cellStyleXfs>
  <cellXfs count="139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9" fontId="17" fillId="0" borderId="19" xfId="0" applyNumberFormat="1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0" fontId="17" fillId="0" borderId="19" xfId="1" applyNumberFormat="1" applyFont="1" applyFill="1" applyBorder="1" applyAlignment="1">
      <alignment horizontal="center" vertical="center" wrapText="1"/>
    </xf>
    <xf numFmtId="9" fontId="17" fillId="0" borderId="19" xfId="1" applyFont="1" applyFill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8" borderId="19" xfId="1" quotePrefix="1" applyFont="1" applyFill="1" applyBorder="1" applyAlignment="1">
      <alignment horizontal="center" vertical="center" wrapText="1"/>
    </xf>
    <xf numFmtId="9" fontId="17" fillId="16" borderId="19" xfId="0" applyNumberFormat="1" applyFont="1" applyFill="1" applyBorder="1" applyAlignment="1">
      <alignment horizontal="center" vertical="center" wrapText="1"/>
    </xf>
    <xf numFmtId="9" fontId="17" fillId="16" borderId="19" xfId="1" applyFont="1" applyFill="1" applyBorder="1" applyAlignment="1">
      <alignment horizontal="center" vertical="center" wrapText="1"/>
    </xf>
    <xf numFmtId="9" fontId="17" fillId="0" borderId="19" xfId="1" quotePrefix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19" borderId="19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10" borderId="19" xfId="4" applyFont="1" applyFill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/>
    <xf numFmtId="0" fontId="7" fillId="0" borderId="5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10" fillId="0" borderId="15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/>
    </xf>
    <xf numFmtId="9" fontId="10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9" fillId="11" borderId="5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9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7" fillId="0" borderId="5" xfId="0" applyFont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5B0BE43-B07F-4136-8492-F607238673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4" name="AutoShape 2" descr="Vodka Zaverich 1 L Genérico 1 L | Walmart en línea">
          <a:extLst>
            <a:ext uri="{FF2B5EF4-FFF2-40B4-BE49-F238E27FC236}">
              <a16:creationId xmlns:a16="http://schemas.microsoft.com/office/drawing/2014/main" id="{64676143-CDE9-4096-9399-52CF8D12358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352425</xdr:rowOff>
    </xdr:to>
    <xdr:sp macro="" textlink="">
      <xdr:nvSpPr>
        <xdr:cNvPr id="5" name="Rectángulo 4" descr="Pack de 6 Vodka Zaverich 1 L Zaverich 1 L | Walmart en línea">
          <a:extLst>
            <a:ext uri="{FF2B5EF4-FFF2-40B4-BE49-F238E27FC236}">
              <a16:creationId xmlns:a16="http://schemas.microsoft.com/office/drawing/2014/main" id="{B69D0EB0-879A-4DD2-A417-7276C72BCF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352425</xdr:rowOff>
    </xdr:to>
    <xdr:sp macro="" textlink="">
      <xdr:nvSpPr>
        <xdr:cNvPr id="6" name="Rectángulo 5" descr="Vodka Zaverich 1 L Genérico 1 L | Walmart en línea">
          <a:extLst>
            <a:ext uri="{FF2B5EF4-FFF2-40B4-BE49-F238E27FC236}">
              <a16:creationId xmlns:a16="http://schemas.microsoft.com/office/drawing/2014/main" id="{3AABA912-BCCA-498C-8DAC-BF974082EB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5EB92D8-2954-48E5-9E53-C7B1DF469A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8" name="AutoShape 2" descr="Vodka Zaverich 1 L Genérico 1 L | Walmart en línea">
          <a:extLst>
            <a:ext uri="{FF2B5EF4-FFF2-40B4-BE49-F238E27FC236}">
              <a16:creationId xmlns:a16="http://schemas.microsoft.com/office/drawing/2014/main" id="{6308E7BB-C006-4978-8290-F3DE1BF9025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9" name="Rectángulo 8" descr="Pack de 6 Vodka Zaverich 1 L Zaverich 1 L | Walmart en línea">
          <a:extLst>
            <a:ext uri="{FF2B5EF4-FFF2-40B4-BE49-F238E27FC236}">
              <a16:creationId xmlns:a16="http://schemas.microsoft.com/office/drawing/2014/main" id="{B8BAD7D0-00C7-4727-BEEC-3D866E9DFC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10" name="Rectángulo 9" descr="Vodka Zaverich 1 L Genérico 1 L | Walmart en línea">
          <a:extLst>
            <a:ext uri="{FF2B5EF4-FFF2-40B4-BE49-F238E27FC236}">
              <a16:creationId xmlns:a16="http://schemas.microsoft.com/office/drawing/2014/main" id="{4E3C17A3-393B-4A78-825E-892401C5BDE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8C086A8-6F99-40AB-B696-6DB2507345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" name="AutoShape 2" descr="Vodka Zaverich 1 L Genérico 1 L | Walmart en línea">
          <a:extLst>
            <a:ext uri="{FF2B5EF4-FFF2-40B4-BE49-F238E27FC236}">
              <a16:creationId xmlns:a16="http://schemas.microsoft.com/office/drawing/2014/main" id="{F7D0799C-F162-4503-8914-F68C50C04B2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" name="Rectángulo 12" descr="Pack de 6 Vodka Zaverich 1 L Zaverich 1 L | Walmart en línea">
          <a:extLst>
            <a:ext uri="{FF2B5EF4-FFF2-40B4-BE49-F238E27FC236}">
              <a16:creationId xmlns:a16="http://schemas.microsoft.com/office/drawing/2014/main" id="{5D697836-0704-4750-A3A8-BAAE639BCD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" name="Rectángulo 13" descr="Vodka Zaverich 1 L Genérico 1 L | Walmart en línea">
          <a:extLst>
            <a:ext uri="{FF2B5EF4-FFF2-40B4-BE49-F238E27FC236}">
              <a16:creationId xmlns:a16="http://schemas.microsoft.com/office/drawing/2014/main" id="{9501D346-D803-429C-9F3D-2562692B61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EC8E171-3441-4D20-82B2-B2AA319B881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6" name="AutoShape 2" descr="Vodka Zaverich 1 L Genérico 1 L | Walmart en línea">
          <a:extLst>
            <a:ext uri="{FF2B5EF4-FFF2-40B4-BE49-F238E27FC236}">
              <a16:creationId xmlns:a16="http://schemas.microsoft.com/office/drawing/2014/main" id="{BF22B3DB-1EBD-4E6D-9AA6-61B87252A6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7" name="Rectángulo 16" descr="Pack de 6 Vodka Zaverich 1 L Zaverich 1 L | Walmart en línea">
          <a:extLst>
            <a:ext uri="{FF2B5EF4-FFF2-40B4-BE49-F238E27FC236}">
              <a16:creationId xmlns:a16="http://schemas.microsoft.com/office/drawing/2014/main" id="{FDBE79A3-705E-48EB-9500-683559A781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8" name="Rectángulo 17" descr="Vodka Zaverich 1 L Genérico 1 L | Walmart en línea">
          <a:extLst>
            <a:ext uri="{FF2B5EF4-FFF2-40B4-BE49-F238E27FC236}">
              <a16:creationId xmlns:a16="http://schemas.microsoft.com/office/drawing/2014/main" id="{1CB82353-FE29-4508-88F2-40E0F6FE63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6DB1D35-CB35-400B-B7B6-87C68A4BE0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0" name="AutoShape 2" descr="Vodka Zaverich 1 L Genérico 1 L | Walmart en línea">
          <a:extLst>
            <a:ext uri="{FF2B5EF4-FFF2-40B4-BE49-F238E27FC236}">
              <a16:creationId xmlns:a16="http://schemas.microsoft.com/office/drawing/2014/main" id="{BC7F6760-F14E-4CAD-B75D-57FD4AEA10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0D076C8-9D43-47F9-A3BF-F0D6B4BBF8A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2" name="AutoShape 2" descr="Vodka Zaverich 1 L Genérico 1 L | Walmart en línea">
          <a:extLst>
            <a:ext uri="{FF2B5EF4-FFF2-40B4-BE49-F238E27FC236}">
              <a16:creationId xmlns:a16="http://schemas.microsoft.com/office/drawing/2014/main" id="{0E0AD671-A233-4C4E-AB94-E1EF029C86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C6E5415-7984-4BEC-98BD-B077EE8BDF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4" name="AutoShape 2" descr="Vodka Zaverich 1 L Genérico 1 L | Walmart en línea">
          <a:extLst>
            <a:ext uri="{FF2B5EF4-FFF2-40B4-BE49-F238E27FC236}">
              <a16:creationId xmlns:a16="http://schemas.microsoft.com/office/drawing/2014/main" id="{26E5DCC3-4506-41CA-8CD8-DA2496A13C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1B8CF93-27E5-4EF3-93E9-49B485E429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6" name="AutoShape 2" descr="Vodka Zaverich 1 L Genérico 1 L | Walmart en línea">
          <a:extLst>
            <a:ext uri="{FF2B5EF4-FFF2-40B4-BE49-F238E27FC236}">
              <a16:creationId xmlns:a16="http://schemas.microsoft.com/office/drawing/2014/main" id="{B6582B59-0AC3-43D2-A920-9DC62A12D6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E289D21-ED87-432F-8269-149BA8631E5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8" name="AutoShape 2" descr="Vodka Zaverich 1 L Genérico 1 L | Walmart en línea">
          <a:extLst>
            <a:ext uri="{FF2B5EF4-FFF2-40B4-BE49-F238E27FC236}">
              <a16:creationId xmlns:a16="http://schemas.microsoft.com/office/drawing/2014/main" id="{CCD60A43-4637-426D-85A5-2178E022EE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61CA86E-FF32-46FF-93D7-F91B162B14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0" name="AutoShape 2" descr="Vodka Zaverich 1 L Genérico 1 L | Walmart en línea">
          <a:extLst>
            <a:ext uri="{FF2B5EF4-FFF2-40B4-BE49-F238E27FC236}">
              <a16:creationId xmlns:a16="http://schemas.microsoft.com/office/drawing/2014/main" id="{E418986D-D2C0-48BB-9E77-41F1528153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22FAAD8-D17A-4819-A466-88419E2C86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2" name="AutoShape 2" descr="Vodka Zaverich 1 L Genérico 1 L | Walmart en línea">
          <a:extLst>
            <a:ext uri="{FF2B5EF4-FFF2-40B4-BE49-F238E27FC236}">
              <a16:creationId xmlns:a16="http://schemas.microsoft.com/office/drawing/2014/main" id="{89C2629D-F67A-4E53-8534-30477AF531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3AF8382-5508-4074-83B0-39EDB3BE78E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4" name="AutoShape 2" descr="Vodka Zaverich 1 L Genérico 1 L | Walmart en línea">
          <a:extLst>
            <a:ext uri="{FF2B5EF4-FFF2-40B4-BE49-F238E27FC236}">
              <a16:creationId xmlns:a16="http://schemas.microsoft.com/office/drawing/2014/main" id="{B1CD7E73-D0E4-48C0-9F04-0A103F8FD3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7285C7-5159-4324-A98C-198923B847A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6" name="AutoShape 2" descr="Vodka Zaverich 1 L Genérico 1 L | Walmart en línea">
          <a:extLst>
            <a:ext uri="{FF2B5EF4-FFF2-40B4-BE49-F238E27FC236}">
              <a16:creationId xmlns:a16="http://schemas.microsoft.com/office/drawing/2014/main" id="{330F28D2-F553-40D0-A307-FDED81E7E3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B5C41DD-515B-4608-9CF5-2A37ED0935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8" name="AutoShape 2" descr="Vodka Zaverich 1 L Genérico 1 L | Walmart en línea">
          <a:extLst>
            <a:ext uri="{FF2B5EF4-FFF2-40B4-BE49-F238E27FC236}">
              <a16:creationId xmlns:a16="http://schemas.microsoft.com/office/drawing/2014/main" id="{BA9BD944-8DEE-4664-8089-6739F12078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2A7C140-9C99-46A1-B795-2B33D4B1DA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0" name="AutoShape 2" descr="Vodka Zaverich 1 L Genérico 1 L | Walmart en línea">
          <a:extLst>
            <a:ext uri="{FF2B5EF4-FFF2-40B4-BE49-F238E27FC236}">
              <a16:creationId xmlns:a16="http://schemas.microsoft.com/office/drawing/2014/main" id="{09631F59-2A96-416B-A565-56F65BC509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282613-8B7B-4BFD-96D8-5964221906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" name="AutoShape 2" descr="Vodka Zaverich 1 L Genérico 1 L | Walmart en línea">
          <a:extLst>
            <a:ext uri="{FF2B5EF4-FFF2-40B4-BE49-F238E27FC236}">
              <a16:creationId xmlns:a16="http://schemas.microsoft.com/office/drawing/2014/main" id="{1B240DD8-7F10-4319-8F12-02A2FE567B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B98F6D-B0ED-4979-A1C0-EECF1027A1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4" name="AutoShape 2" descr="Vodka Zaverich 1 L Genérico 1 L | Walmart en línea">
          <a:extLst>
            <a:ext uri="{FF2B5EF4-FFF2-40B4-BE49-F238E27FC236}">
              <a16:creationId xmlns:a16="http://schemas.microsoft.com/office/drawing/2014/main" id="{5313C769-0D89-41BC-AB82-CDD76A5EF89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8F5B275-3802-4246-9DA9-535BBE5835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6" name="AutoShape 2" descr="Vodka Zaverich 1 L Genérico 1 L | Walmart en línea">
          <a:extLst>
            <a:ext uri="{FF2B5EF4-FFF2-40B4-BE49-F238E27FC236}">
              <a16:creationId xmlns:a16="http://schemas.microsoft.com/office/drawing/2014/main" id="{1871503E-0B38-4379-92FC-ED4640E8203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FD066C1-B0E7-4BED-B9C7-28A950D9A0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8" name="AutoShape 2" descr="Vodka Zaverich 1 L Genérico 1 L | Walmart en línea">
          <a:extLst>
            <a:ext uri="{FF2B5EF4-FFF2-40B4-BE49-F238E27FC236}">
              <a16:creationId xmlns:a16="http://schemas.microsoft.com/office/drawing/2014/main" id="{A8B3A6E9-D1C2-45DF-9770-F4DFE4BC4D0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27DC084-A5F2-4432-9EC3-104CC7B4A5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0" name="AutoShape 2" descr="Vodka Zaverich 1 L Genérico 1 L | Walmart en línea">
          <a:extLst>
            <a:ext uri="{FF2B5EF4-FFF2-40B4-BE49-F238E27FC236}">
              <a16:creationId xmlns:a16="http://schemas.microsoft.com/office/drawing/2014/main" id="{E96A95FA-ABA2-4422-8085-3841C0EB8E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B18E5A3-D358-4E21-BAE6-916BAC0380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2" name="AutoShape 2" descr="Vodka Zaverich 1 L Genérico 1 L | Walmart en línea">
          <a:extLst>
            <a:ext uri="{FF2B5EF4-FFF2-40B4-BE49-F238E27FC236}">
              <a16:creationId xmlns:a16="http://schemas.microsoft.com/office/drawing/2014/main" id="{A386E21D-67C2-4AE1-942F-5BCE118412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D16D5DA-E926-489D-8E65-51A4269D650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4" name="AutoShape 2" descr="Vodka Zaverich 1 L Genérico 1 L | Walmart en línea">
          <a:extLst>
            <a:ext uri="{FF2B5EF4-FFF2-40B4-BE49-F238E27FC236}">
              <a16:creationId xmlns:a16="http://schemas.microsoft.com/office/drawing/2014/main" id="{1D77D906-1B21-41E6-9C0D-B410DC6FBC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BDE1826-5477-4DE3-B396-3E27086FE4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6" name="AutoShape 2" descr="Vodka Zaverich 1 L Genérico 1 L | Walmart en línea">
          <a:extLst>
            <a:ext uri="{FF2B5EF4-FFF2-40B4-BE49-F238E27FC236}">
              <a16:creationId xmlns:a16="http://schemas.microsoft.com/office/drawing/2014/main" id="{24460557-6771-4C2D-A243-D733B5A4351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5A5D3BA-B58B-4C87-814F-39062A5E58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8" name="AutoShape 2" descr="Vodka Zaverich 1 L Genérico 1 L | Walmart en línea">
          <a:extLst>
            <a:ext uri="{FF2B5EF4-FFF2-40B4-BE49-F238E27FC236}">
              <a16:creationId xmlns:a16="http://schemas.microsoft.com/office/drawing/2014/main" id="{B6B8F9FD-F2FF-4CBA-98D9-488C6F6FF22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48F54EC-DC18-4853-B894-395BC8679AD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0" name="AutoShape 2" descr="Vodka Zaverich 1 L Genérico 1 L | Walmart en línea">
          <a:extLst>
            <a:ext uri="{FF2B5EF4-FFF2-40B4-BE49-F238E27FC236}">
              <a16:creationId xmlns:a16="http://schemas.microsoft.com/office/drawing/2014/main" id="{5C1F73A9-D05F-4A67-B72B-469D880337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1335C56-1311-42E6-96DC-C818B11CF64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2" name="AutoShape 2" descr="Vodka Zaverich 1 L Genérico 1 L | Walmart en línea">
          <a:extLst>
            <a:ext uri="{FF2B5EF4-FFF2-40B4-BE49-F238E27FC236}">
              <a16:creationId xmlns:a16="http://schemas.microsoft.com/office/drawing/2014/main" id="{BC5F3047-0CD2-4180-871C-D73913E515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893F315-C807-44CE-B60D-97C5133FD6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4" name="AutoShape 2" descr="Vodka Zaverich 1 L Genérico 1 L | Walmart en línea">
          <a:extLst>
            <a:ext uri="{FF2B5EF4-FFF2-40B4-BE49-F238E27FC236}">
              <a16:creationId xmlns:a16="http://schemas.microsoft.com/office/drawing/2014/main" id="{F60E7B93-F326-4D9A-888C-4B8D9F6C30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C597281-5E72-4517-9386-5CD4689EC4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6" name="AutoShape 2" descr="Vodka Zaverich 1 L Genérico 1 L | Walmart en línea">
          <a:extLst>
            <a:ext uri="{FF2B5EF4-FFF2-40B4-BE49-F238E27FC236}">
              <a16:creationId xmlns:a16="http://schemas.microsoft.com/office/drawing/2014/main" id="{ECC275B1-C4D2-4E5A-A366-557F0CE1E8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2C0C35B-795A-41AF-95F6-AA722F51A4B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8" name="AutoShape 2" descr="Vodka Zaverich 1 L Genérico 1 L | Walmart en línea">
          <a:extLst>
            <a:ext uri="{FF2B5EF4-FFF2-40B4-BE49-F238E27FC236}">
              <a16:creationId xmlns:a16="http://schemas.microsoft.com/office/drawing/2014/main" id="{012BE626-03C3-4012-9091-E5AED4D64C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CCD1F21-5E0C-4DD2-904E-E291F2B02E2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0" name="AutoShape 2" descr="Vodka Zaverich 1 L Genérico 1 L | Walmart en línea">
          <a:extLst>
            <a:ext uri="{FF2B5EF4-FFF2-40B4-BE49-F238E27FC236}">
              <a16:creationId xmlns:a16="http://schemas.microsoft.com/office/drawing/2014/main" id="{0CDC7376-7C40-4D36-8097-65AE246621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E0CA236-A160-465D-AC70-7D78852573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2" name="AutoShape 2" descr="Vodka Zaverich 1 L Genérico 1 L | Walmart en línea">
          <a:extLst>
            <a:ext uri="{FF2B5EF4-FFF2-40B4-BE49-F238E27FC236}">
              <a16:creationId xmlns:a16="http://schemas.microsoft.com/office/drawing/2014/main" id="{614EC8B3-26D3-4AF6-A53B-DCDE4B1E6E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987FEC6-68D7-4863-AF10-0DB97D1530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4" name="AutoShape 2" descr="Vodka Zaverich 1 L Genérico 1 L | Walmart en línea">
          <a:extLst>
            <a:ext uri="{FF2B5EF4-FFF2-40B4-BE49-F238E27FC236}">
              <a16:creationId xmlns:a16="http://schemas.microsoft.com/office/drawing/2014/main" id="{9E617AFF-6D3B-470E-B185-C7042486B2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E000646-8BFA-4BA4-A33B-AA19867AAF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6" name="AutoShape 2" descr="Vodka Zaverich 1 L Genérico 1 L | Walmart en línea">
          <a:extLst>
            <a:ext uri="{FF2B5EF4-FFF2-40B4-BE49-F238E27FC236}">
              <a16:creationId xmlns:a16="http://schemas.microsoft.com/office/drawing/2014/main" id="{0CAF6061-EF29-4A28-B491-5E2A61C16B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4546595-A736-440A-82AD-532EFE755B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8" name="AutoShape 2" descr="Vodka Zaverich 1 L Genérico 1 L | Walmart en línea">
          <a:extLst>
            <a:ext uri="{FF2B5EF4-FFF2-40B4-BE49-F238E27FC236}">
              <a16:creationId xmlns:a16="http://schemas.microsoft.com/office/drawing/2014/main" id="{FF3DE65F-B5FA-41DD-AB50-A4722B7E174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8AA918-D3EB-4D93-A099-3CC9342F1D7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0" name="AutoShape 2" descr="Vodka Zaverich 1 L Genérico 1 L | Walmart en línea">
          <a:extLst>
            <a:ext uri="{FF2B5EF4-FFF2-40B4-BE49-F238E27FC236}">
              <a16:creationId xmlns:a16="http://schemas.microsoft.com/office/drawing/2014/main" id="{B1FD8514-F8BB-47E8-80B2-2BACD57F67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0DAC22F-26DB-44F5-8D25-C6F4F099E2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2" name="AutoShape 2" descr="Vodka Zaverich 1 L Genérico 1 L | Walmart en línea">
          <a:extLst>
            <a:ext uri="{FF2B5EF4-FFF2-40B4-BE49-F238E27FC236}">
              <a16:creationId xmlns:a16="http://schemas.microsoft.com/office/drawing/2014/main" id="{92DC4FB3-ED04-49EA-BC73-9E0B953C6D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067CE40-F8D2-4673-8144-DE5609426A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4" name="AutoShape 2" descr="Vodka Zaverich 1 L Genérico 1 L | Walmart en línea">
          <a:extLst>
            <a:ext uri="{FF2B5EF4-FFF2-40B4-BE49-F238E27FC236}">
              <a16:creationId xmlns:a16="http://schemas.microsoft.com/office/drawing/2014/main" id="{01D2F85E-D6F3-4BB5-BF62-0BB9FC24C0E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9C03791-E52B-433B-978A-A3CB18736B5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6" name="AutoShape 2" descr="Vodka Zaverich 1 L Genérico 1 L | Walmart en línea">
          <a:extLst>
            <a:ext uri="{FF2B5EF4-FFF2-40B4-BE49-F238E27FC236}">
              <a16:creationId xmlns:a16="http://schemas.microsoft.com/office/drawing/2014/main" id="{832CA0EC-EF10-4896-8160-0595861BC7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C1AF9F1-4F09-421F-BF4D-AE775E4271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8" name="AutoShape 2" descr="Vodka Zaverich 1 L Genérico 1 L | Walmart en línea">
          <a:extLst>
            <a:ext uri="{FF2B5EF4-FFF2-40B4-BE49-F238E27FC236}">
              <a16:creationId xmlns:a16="http://schemas.microsoft.com/office/drawing/2014/main" id="{17F57029-9A85-4533-A9AD-70E75862B9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DDD5A81-5CF6-4317-B42E-428B0CBEC4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90" name="AutoShape 2" descr="Vodka Zaverich 1 L Genérico 1 L | Walmart en línea">
          <a:extLst>
            <a:ext uri="{FF2B5EF4-FFF2-40B4-BE49-F238E27FC236}">
              <a16:creationId xmlns:a16="http://schemas.microsoft.com/office/drawing/2014/main" id="{F9853DC5-E425-450E-BB88-C3496DEA4D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1" name="Rectángulo 90" descr="Pack de 6 Vodka Zaverich 1 L Zaverich 1 L | Walmart en línea">
          <a:extLst>
            <a:ext uri="{FF2B5EF4-FFF2-40B4-BE49-F238E27FC236}">
              <a16:creationId xmlns:a16="http://schemas.microsoft.com/office/drawing/2014/main" id="{4DF85E5D-FBCE-4EBB-88C1-129B251B5A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2" name="Rectángulo 91" descr="Vodka Zaverich 1 L Genérico 1 L | Walmart en línea">
          <a:extLst>
            <a:ext uri="{FF2B5EF4-FFF2-40B4-BE49-F238E27FC236}">
              <a16:creationId xmlns:a16="http://schemas.microsoft.com/office/drawing/2014/main" id="{BD3A291B-89A7-4113-84D1-0D8F9FD85A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3" name="Rectángulo 92" descr="Pack de 6 Vodka Zaverich 1 L Zaverich 1 L | Walmart en línea">
          <a:extLst>
            <a:ext uri="{FF2B5EF4-FFF2-40B4-BE49-F238E27FC236}">
              <a16:creationId xmlns:a16="http://schemas.microsoft.com/office/drawing/2014/main" id="{5D43BE72-2497-49E6-A0A7-315B401E82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4" name="Rectángulo 93" descr="Vodka Zaverich 1 L Genérico 1 L | Walmart en línea">
          <a:extLst>
            <a:ext uri="{FF2B5EF4-FFF2-40B4-BE49-F238E27FC236}">
              <a16:creationId xmlns:a16="http://schemas.microsoft.com/office/drawing/2014/main" id="{BC22BF8C-E570-499D-8FDE-8DE1605D14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5" name="Rectángulo 94" descr="Pack de 6 Vodka Zaverich 1 L Zaverich 1 L | Walmart en línea">
          <a:extLst>
            <a:ext uri="{FF2B5EF4-FFF2-40B4-BE49-F238E27FC236}">
              <a16:creationId xmlns:a16="http://schemas.microsoft.com/office/drawing/2014/main" id="{826ED86E-0855-4293-98DD-458FD8A8C4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6" name="Rectángulo 95" descr="Vodka Zaverich 1 L Genérico 1 L | Walmart en línea">
          <a:extLst>
            <a:ext uri="{FF2B5EF4-FFF2-40B4-BE49-F238E27FC236}">
              <a16:creationId xmlns:a16="http://schemas.microsoft.com/office/drawing/2014/main" id="{896AF249-53DD-4BFA-BA93-BED9BA095E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7" name="Rectángulo 96" descr="Pack de 6 Vodka Zaverich 1 L Zaverich 1 L | Walmart en línea">
          <a:extLst>
            <a:ext uri="{FF2B5EF4-FFF2-40B4-BE49-F238E27FC236}">
              <a16:creationId xmlns:a16="http://schemas.microsoft.com/office/drawing/2014/main" id="{6DE0FC88-E6B4-42A6-8328-77A95DA38B8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8" name="Rectángulo 97" descr="Vodka Zaverich 1 L Genérico 1 L | Walmart en línea">
          <a:extLst>
            <a:ext uri="{FF2B5EF4-FFF2-40B4-BE49-F238E27FC236}">
              <a16:creationId xmlns:a16="http://schemas.microsoft.com/office/drawing/2014/main" id="{EA521A6F-0D4A-4D2D-9E95-1535B54CCF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9" name="Rectángulo 98" descr="Pack de 6 Vodka Zaverich 1 L Zaverich 1 L | Walmart en línea">
          <a:extLst>
            <a:ext uri="{FF2B5EF4-FFF2-40B4-BE49-F238E27FC236}">
              <a16:creationId xmlns:a16="http://schemas.microsoft.com/office/drawing/2014/main" id="{44FE81AC-E4CC-4DDD-B918-A1FDD3A12E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00" name="Rectángulo 99" descr="Vodka Zaverich 1 L Genérico 1 L | Walmart en línea">
          <a:extLst>
            <a:ext uri="{FF2B5EF4-FFF2-40B4-BE49-F238E27FC236}">
              <a16:creationId xmlns:a16="http://schemas.microsoft.com/office/drawing/2014/main" id="{50D4EAFD-C978-4A55-B8E2-CE1D8B1D1C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1" name="Rectángulo 100" descr="Pack de 6 Vodka Zaverich 1 L Zaverich 1 L | Walmart en línea">
          <a:extLst>
            <a:ext uri="{FF2B5EF4-FFF2-40B4-BE49-F238E27FC236}">
              <a16:creationId xmlns:a16="http://schemas.microsoft.com/office/drawing/2014/main" id="{410E7295-2696-4E0C-A402-5982B50372C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2" name="Rectángulo 101" descr="Vodka Zaverich 1 L Genérico 1 L | Walmart en línea">
          <a:extLst>
            <a:ext uri="{FF2B5EF4-FFF2-40B4-BE49-F238E27FC236}">
              <a16:creationId xmlns:a16="http://schemas.microsoft.com/office/drawing/2014/main" id="{3046DFA6-A44F-4692-8320-2508A5A0528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03" name="Rectángulo 102" descr="Pack de 6 Vodka Zaverich 1 L Zaverich 1 L | Walmart en línea">
          <a:extLst>
            <a:ext uri="{FF2B5EF4-FFF2-40B4-BE49-F238E27FC236}">
              <a16:creationId xmlns:a16="http://schemas.microsoft.com/office/drawing/2014/main" id="{0D801EB7-54B2-4249-AA24-A312E9838D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04" name="Rectángulo 103" descr="Vodka Zaverich 1 L Genérico 1 L | Walmart en línea">
          <a:extLst>
            <a:ext uri="{FF2B5EF4-FFF2-40B4-BE49-F238E27FC236}">
              <a16:creationId xmlns:a16="http://schemas.microsoft.com/office/drawing/2014/main" id="{F6929D63-2099-4D83-910D-8AD133500E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5" name="Rectángulo 104" descr="Pack de 6 Vodka Zaverich 1 L Zaverich 1 L | Walmart en línea">
          <a:extLst>
            <a:ext uri="{FF2B5EF4-FFF2-40B4-BE49-F238E27FC236}">
              <a16:creationId xmlns:a16="http://schemas.microsoft.com/office/drawing/2014/main" id="{3C1A1AF3-EADC-4615-807A-6E1D095617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6" name="Rectángulo 105" descr="Vodka Zaverich 1 L Genérico 1 L | Walmart en línea">
          <a:extLst>
            <a:ext uri="{FF2B5EF4-FFF2-40B4-BE49-F238E27FC236}">
              <a16:creationId xmlns:a16="http://schemas.microsoft.com/office/drawing/2014/main" id="{5F4EEB47-CCE7-461E-8F99-E622A7BF63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07" name="Rectángulo 106" descr="Pack de 6 Vodka Zaverich 1 L Zaverich 1 L | Walmart en línea">
          <a:extLst>
            <a:ext uri="{FF2B5EF4-FFF2-40B4-BE49-F238E27FC236}">
              <a16:creationId xmlns:a16="http://schemas.microsoft.com/office/drawing/2014/main" id="{CCE18B0B-95AB-4E6D-9263-04DE05AAFD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08" name="Rectángulo 107" descr="Vodka Zaverich 1 L Genérico 1 L | Walmart en línea">
          <a:extLst>
            <a:ext uri="{FF2B5EF4-FFF2-40B4-BE49-F238E27FC236}">
              <a16:creationId xmlns:a16="http://schemas.microsoft.com/office/drawing/2014/main" id="{359B9AF6-F47E-4451-84F8-454AB06B6D0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09" name="Rectángulo 108" descr="Pack de 6 Vodka Zaverich 1 L Zaverich 1 L | Walmart en línea">
          <a:extLst>
            <a:ext uri="{FF2B5EF4-FFF2-40B4-BE49-F238E27FC236}">
              <a16:creationId xmlns:a16="http://schemas.microsoft.com/office/drawing/2014/main" id="{05B1BF62-D5C1-4DDE-A3B9-9F7AC7524A8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0" name="Rectángulo 109" descr="Vodka Zaverich 1 L Genérico 1 L | Walmart en línea">
          <a:extLst>
            <a:ext uri="{FF2B5EF4-FFF2-40B4-BE49-F238E27FC236}">
              <a16:creationId xmlns:a16="http://schemas.microsoft.com/office/drawing/2014/main" id="{53180AEC-1DF0-47BC-B889-2E792E8E98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1" name="Rectángulo 110" descr="Pack de 6 Vodka Zaverich 1 L Zaverich 1 L | Walmart en línea">
          <a:extLst>
            <a:ext uri="{FF2B5EF4-FFF2-40B4-BE49-F238E27FC236}">
              <a16:creationId xmlns:a16="http://schemas.microsoft.com/office/drawing/2014/main" id="{B745BA4E-716F-4A0B-A74B-439125D0D7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2" name="Rectángulo 111" descr="Vodka Zaverich 1 L Genérico 1 L | Walmart en línea">
          <a:extLst>
            <a:ext uri="{FF2B5EF4-FFF2-40B4-BE49-F238E27FC236}">
              <a16:creationId xmlns:a16="http://schemas.microsoft.com/office/drawing/2014/main" id="{FD57CC80-3D86-4098-927A-EA1FCF2E4F5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3" name="Rectángulo 112" descr="Pack de 6 Vodka Zaverich 1 L Zaverich 1 L | Walmart en línea">
          <a:extLst>
            <a:ext uri="{FF2B5EF4-FFF2-40B4-BE49-F238E27FC236}">
              <a16:creationId xmlns:a16="http://schemas.microsoft.com/office/drawing/2014/main" id="{32EF824F-D1EF-48FD-97DB-3FD1F69A03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4" name="Rectángulo 113" descr="Vodka Zaverich 1 L Genérico 1 L | Walmart en línea">
          <a:extLst>
            <a:ext uri="{FF2B5EF4-FFF2-40B4-BE49-F238E27FC236}">
              <a16:creationId xmlns:a16="http://schemas.microsoft.com/office/drawing/2014/main" id="{2AD41A3B-C67F-4783-883C-677F4B623E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5" name="Rectángulo 114" descr="Pack de 6 Vodka Zaverich 1 L Zaverich 1 L | Walmart en línea">
          <a:extLst>
            <a:ext uri="{FF2B5EF4-FFF2-40B4-BE49-F238E27FC236}">
              <a16:creationId xmlns:a16="http://schemas.microsoft.com/office/drawing/2014/main" id="{9D6382BF-8EDB-4DF0-B4A8-58B600C5D8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6" name="Rectángulo 115" descr="Vodka Zaverich 1 L Genérico 1 L | Walmart en línea">
          <a:extLst>
            <a:ext uri="{FF2B5EF4-FFF2-40B4-BE49-F238E27FC236}">
              <a16:creationId xmlns:a16="http://schemas.microsoft.com/office/drawing/2014/main" id="{3AFF56DF-D024-44E3-9B58-98C59F87CB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7" name="Rectángulo 116" descr="Pack de 6 Vodka Zaverich 1 L Zaverich 1 L | Walmart en línea">
          <a:extLst>
            <a:ext uri="{FF2B5EF4-FFF2-40B4-BE49-F238E27FC236}">
              <a16:creationId xmlns:a16="http://schemas.microsoft.com/office/drawing/2014/main" id="{97F060F2-7FEE-40AF-960E-7D68E2F681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8" name="Rectángulo 117" descr="Vodka Zaverich 1 L Genérico 1 L | Walmart en línea">
          <a:extLst>
            <a:ext uri="{FF2B5EF4-FFF2-40B4-BE49-F238E27FC236}">
              <a16:creationId xmlns:a16="http://schemas.microsoft.com/office/drawing/2014/main" id="{70EE9E68-75FC-43D7-9F4B-8BAC309116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9" name="Rectángulo 118" descr="Pack de 6 Vodka Zaverich 1 L Zaverich 1 L | Walmart en línea">
          <a:extLst>
            <a:ext uri="{FF2B5EF4-FFF2-40B4-BE49-F238E27FC236}">
              <a16:creationId xmlns:a16="http://schemas.microsoft.com/office/drawing/2014/main" id="{59935011-975F-40B8-ADCD-8A665865DA4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20" name="Rectángulo 119" descr="Vodka Zaverich 1 L Genérico 1 L | Walmart en línea">
          <a:extLst>
            <a:ext uri="{FF2B5EF4-FFF2-40B4-BE49-F238E27FC236}">
              <a16:creationId xmlns:a16="http://schemas.microsoft.com/office/drawing/2014/main" id="{EBD69CA2-6E4C-4B58-8731-3D68A239EB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21" name="Rectángulo 120" descr="Pack de 6 Vodka Zaverich 1 L Zaverich 1 L | Walmart en línea">
          <a:extLst>
            <a:ext uri="{FF2B5EF4-FFF2-40B4-BE49-F238E27FC236}">
              <a16:creationId xmlns:a16="http://schemas.microsoft.com/office/drawing/2014/main" id="{5C5D3440-EB16-4879-9F1D-9A326926ED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22" name="Rectángulo 121" descr="Vodka Zaverich 1 L Genérico 1 L | Walmart en línea">
          <a:extLst>
            <a:ext uri="{FF2B5EF4-FFF2-40B4-BE49-F238E27FC236}">
              <a16:creationId xmlns:a16="http://schemas.microsoft.com/office/drawing/2014/main" id="{461D9EC4-F2F0-4D49-AC56-AF4A7C97A1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E53128-7B7C-4EE0-857F-990DB68666D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4" name="AutoShape 2" descr="Vodka Zaverich 1 L Genérico 1 L | Walmart en línea">
          <a:extLst>
            <a:ext uri="{FF2B5EF4-FFF2-40B4-BE49-F238E27FC236}">
              <a16:creationId xmlns:a16="http://schemas.microsoft.com/office/drawing/2014/main" id="{05F4CAC9-C52B-4B98-8535-ADCF0AE41D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125" name="Rectángulo 124" descr="Pack de 6 Vodka Zaverich 1 L Zaverich 1 L | Walmart en línea">
          <a:extLst>
            <a:ext uri="{FF2B5EF4-FFF2-40B4-BE49-F238E27FC236}">
              <a16:creationId xmlns:a16="http://schemas.microsoft.com/office/drawing/2014/main" id="{7AF93AD8-04FE-45F9-B26B-F27E6B4B48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126" name="Rectángulo 125" descr="Vodka Zaverich 1 L Genérico 1 L | Walmart en línea">
          <a:extLst>
            <a:ext uri="{FF2B5EF4-FFF2-40B4-BE49-F238E27FC236}">
              <a16:creationId xmlns:a16="http://schemas.microsoft.com/office/drawing/2014/main" id="{704108EA-467E-4F70-8457-B0C650F7DED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AF77FA4-3F16-451A-9CED-C9C4A1205D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8" name="AutoShape 2" descr="Vodka Zaverich 1 L Genérico 1 L | Walmart en línea">
          <a:extLst>
            <a:ext uri="{FF2B5EF4-FFF2-40B4-BE49-F238E27FC236}">
              <a16:creationId xmlns:a16="http://schemas.microsoft.com/office/drawing/2014/main" id="{B6D6716B-9F54-4F6C-8817-22FEFCAE73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29" name="Rectángulo 128" descr="Pack de 6 Vodka Zaverich 1 L Zaverich 1 L | Walmart en línea">
          <a:extLst>
            <a:ext uri="{FF2B5EF4-FFF2-40B4-BE49-F238E27FC236}">
              <a16:creationId xmlns:a16="http://schemas.microsoft.com/office/drawing/2014/main" id="{B9415CE0-82C2-4655-8487-86A73CC369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0" name="Rectángulo 129" descr="Vodka Zaverich 1 L Genérico 1 L | Walmart en línea">
          <a:extLst>
            <a:ext uri="{FF2B5EF4-FFF2-40B4-BE49-F238E27FC236}">
              <a16:creationId xmlns:a16="http://schemas.microsoft.com/office/drawing/2014/main" id="{80D86460-B345-402F-8731-1440179F13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7A786AA-63A1-40B0-B3F6-CD5F2FE24B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32" name="AutoShape 2" descr="Vodka Zaverich 1 L Genérico 1 L | Walmart en línea">
          <a:extLst>
            <a:ext uri="{FF2B5EF4-FFF2-40B4-BE49-F238E27FC236}">
              <a16:creationId xmlns:a16="http://schemas.microsoft.com/office/drawing/2014/main" id="{A911B460-FDA4-4AC3-9D15-617C7AA723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3" name="Rectángulo 132" descr="Pack de 6 Vodka Zaverich 1 L Zaverich 1 L | Walmart en línea">
          <a:extLst>
            <a:ext uri="{FF2B5EF4-FFF2-40B4-BE49-F238E27FC236}">
              <a16:creationId xmlns:a16="http://schemas.microsoft.com/office/drawing/2014/main" id="{A9F9BB36-7D9B-4884-A634-798EA9AD78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4" name="Rectángulo 133" descr="Vodka Zaverich 1 L Genérico 1 L | Walmart en línea">
          <a:extLst>
            <a:ext uri="{FF2B5EF4-FFF2-40B4-BE49-F238E27FC236}">
              <a16:creationId xmlns:a16="http://schemas.microsoft.com/office/drawing/2014/main" id="{272A0D3A-9BCA-4800-A3AD-20279275E6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5" name="Rectángulo 134" descr="Pack de 6 Vodka Zaverich 1 L Zaverich 1 L | Walmart en línea">
          <a:extLst>
            <a:ext uri="{FF2B5EF4-FFF2-40B4-BE49-F238E27FC236}">
              <a16:creationId xmlns:a16="http://schemas.microsoft.com/office/drawing/2014/main" id="{8DC914A7-C6AA-42CD-8C19-6718B50C7F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6" name="Rectángulo 135" descr="Vodka Zaverich 1 L Genérico 1 L | Walmart en línea">
          <a:extLst>
            <a:ext uri="{FF2B5EF4-FFF2-40B4-BE49-F238E27FC236}">
              <a16:creationId xmlns:a16="http://schemas.microsoft.com/office/drawing/2014/main" id="{12173D18-93EB-473B-969D-4306AE14A4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137" name="Rectángulo 136" descr="Pack de 6 Vodka Zaverich 1 L Zaverich 1 L | Walmart en línea">
          <a:extLst>
            <a:ext uri="{FF2B5EF4-FFF2-40B4-BE49-F238E27FC236}">
              <a16:creationId xmlns:a16="http://schemas.microsoft.com/office/drawing/2014/main" id="{1766A65C-59EF-40AA-98C4-BC84E9BF11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138" name="Rectángulo 137" descr="Vodka Zaverich 1 L Genérico 1 L | Walmart en línea">
          <a:extLst>
            <a:ext uri="{FF2B5EF4-FFF2-40B4-BE49-F238E27FC236}">
              <a16:creationId xmlns:a16="http://schemas.microsoft.com/office/drawing/2014/main" id="{05267071-FD9E-42DE-B87C-0C19DBAC1E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9" name="Rectángulo 138" descr="Pack de 6 Vodka Zaverich 1 L Zaverich 1 L | Walmart en línea">
          <a:extLst>
            <a:ext uri="{FF2B5EF4-FFF2-40B4-BE49-F238E27FC236}">
              <a16:creationId xmlns:a16="http://schemas.microsoft.com/office/drawing/2014/main" id="{9D9B86EE-E55C-40CF-A13B-41B01265A8F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0" name="Rectángulo 139" descr="Vodka Zaverich 1 L Genérico 1 L | Walmart en línea">
          <a:extLst>
            <a:ext uri="{FF2B5EF4-FFF2-40B4-BE49-F238E27FC236}">
              <a16:creationId xmlns:a16="http://schemas.microsoft.com/office/drawing/2014/main" id="{7A60C545-76E5-44DD-8599-2BB7CDD984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1" name="Rectángulo 140" descr="Pack de 6 Vodka Zaverich 1 L Zaverich 1 L | Walmart en línea">
          <a:extLst>
            <a:ext uri="{FF2B5EF4-FFF2-40B4-BE49-F238E27FC236}">
              <a16:creationId xmlns:a16="http://schemas.microsoft.com/office/drawing/2014/main" id="{BED04AEC-275C-4D98-A5BA-BC12C0C8C8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2" name="Rectángulo 141" descr="Vodka Zaverich 1 L Genérico 1 L | Walmart en línea">
          <a:extLst>
            <a:ext uri="{FF2B5EF4-FFF2-40B4-BE49-F238E27FC236}">
              <a16:creationId xmlns:a16="http://schemas.microsoft.com/office/drawing/2014/main" id="{D5A2567C-9A27-45E8-90D7-A7ECFCF00B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3" name="Rectángulo 142" descr="Pack de 6 Vodka Zaverich 1 L Zaverich 1 L | Walmart en línea">
          <a:extLst>
            <a:ext uri="{FF2B5EF4-FFF2-40B4-BE49-F238E27FC236}">
              <a16:creationId xmlns:a16="http://schemas.microsoft.com/office/drawing/2014/main" id="{1C57FD42-35E6-4AEA-B194-6658A28499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4" name="Rectángulo 143" descr="Vodka Zaverich 1 L Genérico 1 L | Walmart en línea">
          <a:extLst>
            <a:ext uri="{FF2B5EF4-FFF2-40B4-BE49-F238E27FC236}">
              <a16:creationId xmlns:a16="http://schemas.microsoft.com/office/drawing/2014/main" id="{AB0FE5F0-1F29-44BF-8D2A-8AFFC23F85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5" name="Rectángulo 144" descr="Pack de 6 Vodka Zaverich 1 L Zaverich 1 L | Walmart en línea">
          <a:extLst>
            <a:ext uri="{FF2B5EF4-FFF2-40B4-BE49-F238E27FC236}">
              <a16:creationId xmlns:a16="http://schemas.microsoft.com/office/drawing/2014/main" id="{80C68900-2EEA-4BFF-A187-2FB537460B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6" name="Rectángulo 145" descr="Vodka Zaverich 1 L Genérico 1 L | Walmart en línea">
          <a:extLst>
            <a:ext uri="{FF2B5EF4-FFF2-40B4-BE49-F238E27FC236}">
              <a16:creationId xmlns:a16="http://schemas.microsoft.com/office/drawing/2014/main" id="{FF9F5253-8B3E-47B7-B86C-670C6114F0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917F7C5-46A7-45A0-9829-EFE5DD8E1C2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48" name="AutoShape 2" descr="Vodka Zaverich 1 L Genérico 1 L | Walmart en línea">
          <a:extLst>
            <a:ext uri="{FF2B5EF4-FFF2-40B4-BE49-F238E27FC236}">
              <a16:creationId xmlns:a16="http://schemas.microsoft.com/office/drawing/2014/main" id="{DD182EFD-6588-4431-9179-EB78002FA5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9" name="Rectángulo 148" descr="Pack de 6 Vodka Zaverich 1 L Zaverich 1 L | Walmart en línea">
          <a:extLst>
            <a:ext uri="{FF2B5EF4-FFF2-40B4-BE49-F238E27FC236}">
              <a16:creationId xmlns:a16="http://schemas.microsoft.com/office/drawing/2014/main" id="{552D8343-BF9D-47AB-A3E8-B7E8571CCC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0" name="Rectángulo 149" descr="Vodka Zaverich 1 L Genérico 1 L | Walmart en línea">
          <a:extLst>
            <a:ext uri="{FF2B5EF4-FFF2-40B4-BE49-F238E27FC236}">
              <a16:creationId xmlns:a16="http://schemas.microsoft.com/office/drawing/2014/main" id="{E28E5F0F-9309-44B6-B374-B281BE1DA69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0D0C356-914D-4A9D-8432-1C98889A55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52" name="AutoShape 2" descr="Vodka Zaverich 1 L Genérico 1 L | Walmart en línea">
          <a:extLst>
            <a:ext uri="{FF2B5EF4-FFF2-40B4-BE49-F238E27FC236}">
              <a16:creationId xmlns:a16="http://schemas.microsoft.com/office/drawing/2014/main" id="{C1AA64B4-C99B-42AB-B3D5-100FFF2646A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3" name="Rectángulo 152" descr="Pack de 6 Vodka Zaverich 1 L Zaverich 1 L | Walmart en línea">
          <a:extLst>
            <a:ext uri="{FF2B5EF4-FFF2-40B4-BE49-F238E27FC236}">
              <a16:creationId xmlns:a16="http://schemas.microsoft.com/office/drawing/2014/main" id="{20FABF83-9CC9-4395-A478-C0F1709AAD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4" name="Rectángulo 153" descr="Vodka Zaverich 1 L Genérico 1 L | Walmart en línea">
          <a:extLst>
            <a:ext uri="{FF2B5EF4-FFF2-40B4-BE49-F238E27FC236}">
              <a16:creationId xmlns:a16="http://schemas.microsoft.com/office/drawing/2014/main" id="{BB944AC0-69F2-4CEC-B676-1F00EE9F2A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5" name="Rectángulo 154" descr="Pack de 6 Vodka Zaverich 1 L Zaverich 1 L | Walmart en línea">
          <a:extLst>
            <a:ext uri="{FF2B5EF4-FFF2-40B4-BE49-F238E27FC236}">
              <a16:creationId xmlns:a16="http://schemas.microsoft.com/office/drawing/2014/main" id="{5ACD5613-99CC-4703-97E6-8ABF11CCA1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6" name="Rectángulo 155" descr="Vodka Zaverich 1 L Genérico 1 L | Walmart en línea">
          <a:extLst>
            <a:ext uri="{FF2B5EF4-FFF2-40B4-BE49-F238E27FC236}">
              <a16:creationId xmlns:a16="http://schemas.microsoft.com/office/drawing/2014/main" id="{18E9FDA4-B3F6-4D20-B1D9-158BFFBDCB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57" name="Rectángulo 156" descr="Pack de 6 Vodka Zaverich 1 L Zaverich 1 L | Walmart en línea">
          <a:extLst>
            <a:ext uri="{FF2B5EF4-FFF2-40B4-BE49-F238E27FC236}">
              <a16:creationId xmlns:a16="http://schemas.microsoft.com/office/drawing/2014/main" id="{AA3FF40A-23D0-4BF0-8C3A-AF276D96F0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58" name="Rectángulo 157" descr="Vodka Zaverich 1 L Genérico 1 L | Walmart en línea">
          <a:extLst>
            <a:ext uri="{FF2B5EF4-FFF2-40B4-BE49-F238E27FC236}">
              <a16:creationId xmlns:a16="http://schemas.microsoft.com/office/drawing/2014/main" id="{AE229893-7CD4-4C9A-A6D4-67F665F6F2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9" name="Rectángulo 158" descr="Pack de 6 Vodka Zaverich 1 L Zaverich 1 L | Walmart en línea">
          <a:extLst>
            <a:ext uri="{FF2B5EF4-FFF2-40B4-BE49-F238E27FC236}">
              <a16:creationId xmlns:a16="http://schemas.microsoft.com/office/drawing/2014/main" id="{FFFEF786-A4DC-4B13-B611-E544A2EC18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60" name="Rectángulo 159" descr="Pack de 6 Vodka Zaverich 1 L Zaverich 1 L | Walmart en línea">
          <a:extLst>
            <a:ext uri="{FF2B5EF4-FFF2-40B4-BE49-F238E27FC236}">
              <a16:creationId xmlns:a16="http://schemas.microsoft.com/office/drawing/2014/main" id="{E005B993-1131-412C-92EB-714B7A52D6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61" name="Rectángulo 160" descr="Vodka Zaverich 1 L Genérico 1 L | Walmart en línea">
          <a:extLst>
            <a:ext uri="{FF2B5EF4-FFF2-40B4-BE49-F238E27FC236}">
              <a16:creationId xmlns:a16="http://schemas.microsoft.com/office/drawing/2014/main" id="{7BE78C10-F9C2-4FFD-B967-09C6EB1A40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162" name="Rectángulo 161" descr="Pack de 6 Vodka Zaverich 1 L Zaverich 1 L | Walmart en línea">
          <a:extLst>
            <a:ext uri="{FF2B5EF4-FFF2-40B4-BE49-F238E27FC236}">
              <a16:creationId xmlns:a16="http://schemas.microsoft.com/office/drawing/2014/main" id="{C62928FE-F2B4-4C52-9C96-09B8689803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163" name="Rectángulo 162" descr="Vodka Zaverich 1 L Genérico 1 L | Walmart en línea">
          <a:extLst>
            <a:ext uri="{FF2B5EF4-FFF2-40B4-BE49-F238E27FC236}">
              <a16:creationId xmlns:a16="http://schemas.microsoft.com/office/drawing/2014/main" id="{8F93DBD1-0D8A-484D-80DE-302F67076D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64" name="Rectángulo 163" descr="Pack de 6 Vodka Zaverich 1 L Zaverich 1 L | Walmart en línea">
          <a:extLst>
            <a:ext uri="{FF2B5EF4-FFF2-40B4-BE49-F238E27FC236}">
              <a16:creationId xmlns:a16="http://schemas.microsoft.com/office/drawing/2014/main" id="{DA029CE1-BD2D-4858-AF41-4B3A4F7AD95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65" name="Rectángulo 164" descr="Vodka Zaverich 1 L Genérico 1 L | Walmart en línea">
          <a:extLst>
            <a:ext uri="{FF2B5EF4-FFF2-40B4-BE49-F238E27FC236}">
              <a16:creationId xmlns:a16="http://schemas.microsoft.com/office/drawing/2014/main" id="{B6C7E201-85BE-4BB4-9D16-E1B825BDC66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66" name="Rectángulo 165" descr="Pack de 6 Vodka Zaverich 1 L Zaverich 1 L | Walmart en línea">
          <a:extLst>
            <a:ext uri="{FF2B5EF4-FFF2-40B4-BE49-F238E27FC236}">
              <a16:creationId xmlns:a16="http://schemas.microsoft.com/office/drawing/2014/main" id="{8631FFDD-C6D5-45B9-9C7E-9300C8896E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67" name="Rectángulo 166" descr="Vodka Zaverich 1 L Genérico 1 L | Walmart en línea">
          <a:extLst>
            <a:ext uri="{FF2B5EF4-FFF2-40B4-BE49-F238E27FC236}">
              <a16:creationId xmlns:a16="http://schemas.microsoft.com/office/drawing/2014/main" id="{6D874DB5-3930-41EF-B7A9-67E97635D99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68" name="Rectángulo 167" descr="Pack de 6 Vodka Zaverich 1 L Zaverich 1 L | Walmart en línea">
          <a:extLst>
            <a:ext uri="{FF2B5EF4-FFF2-40B4-BE49-F238E27FC236}">
              <a16:creationId xmlns:a16="http://schemas.microsoft.com/office/drawing/2014/main" id="{00916BD6-18DF-4FDB-B58C-11806D1990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69" name="Rectángulo 168" descr="Vodka Zaverich 1 L Genérico 1 L | Walmart en línea">
          <a:extLst>
            <a:ext uri="{FF2B5EF4-FFF2-40B4-BE49-F238E27FC236}">
              <a16:creationId xmlns:a16="http://schemas.microsoft.com/office/drawing/2014/main" id="{D562684C-407B-48E1-9A04-EDEDE60656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170" name="Rectángulo 169" descr="Pack de 6 Vodka Zaverich 1 L Zaverich 1 L | Walmart en línea">
          <a:extLst>
            <a:ext uri="{FF2B5EF4-FFF2-40B4-BE49-F238E27FC236}">
              <a16:creationId xmlns:a16="http://schemas.microsoft.com/office/drawing/2014/main" id="{BD4D0E9F-7F3F-4EA7-A492-B932045810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171" name="Rectángulo 170" descr="Vodka Zaverich 1 L Genérico 1 L | Walmart en línea">
          <a:extLst>
            <a:ext uri="{FF2B5EF4-FFF2-40B4-BE49-F238E27FC236}">
              <a16:creationId xmlns:a16="http://schemas.microsoft.com/office/drawing/2014/main" id="{E10AB59D-0560-428D-BCED-67D78FC371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2" name="Rectángulo 171" descr="Pack de 6 Vodka Zaverich 1 L Zaverich 1 L | Walmart en línea">
          <a:extLst>
            <a:ext uri="{FF2B5EF4-FFF2-40B4-BE49-F238E27FC236}">
              <a16:creationId xmlns:a16="http://schemas.microsoft.com/office/drawing/2014/main" id="{391D7E11-659E-4195-919F-AD3EE7A76D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3" name="Rectángulo 172" descr="Vodka Zaverich 1 L Genérico 1 L | Walmart en línea">
          <a:extLst>
            <a:ext uri="{FF2B5EF4-FFF2-40B4-BE49-F238E27FC236}">
              <a16:creationId xmlns:a16="http://schemas.microsoft.com/office/drawing/2014/main" id="{4FA31FE5-A087-4484-87C8-10BE33FAA2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74" name="Rectángulo 173" descr="Pack de 6 Vodka Zaverich 1 L Zaverich 1 L | Walmart en línea">
          <a:extLst>
            <a:ext uri="{FF2B5EF4-FFF2-40B4-BE49-F238E27FC236}">
              <a16:creationId xmlns:a16="http://schemas.microsoft.com/office/drawing/2014/main" id="{58AACF48-D753-49CC-B2D8-EB2C6224C8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75" name="Rectángulo 174" descr="Vodka Zaverich 1 L Genérico 1 L | Walmart en línea">
          <a:extLst>
            <a:ext uri="{FF2B5EF4-FFF2-40B4-BE49-F238E27FC236}">
              <a16:creationId xmlns:a16="http://schemas.microsoft.com/office/drawing/2014/main" id="{AC9F2D09-C728-406E-9F1A-9B08A210B2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76" name="Rectángulo 175" descr="Pack de 6 Vodka Zaverich 1 L Zaverich 1 L | Walmart en línea">
          <a:extLst>
            <a:ext uri="{FF2B5EF4-FFF2-40B4-BE49-F238E27FC236}">
              <a16:creationId xmlns:a16="http://schemas.microsoft.com/office/drawing/2014/main" id="{A5E614C0-9CF2-4095-90A7-B5496110B17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77" name="Rectángulo 176" descr="Vodka Zaverich 1 L Genérico 1 L | Walmart en línea">
          <a:extLst>
            <a:ext uri="{FF2B5EF4-FFF2-40B4-BE49-F238E27FC236}">
              <a16:creationId xmlns:a16="http://schemas.microsoft.com/office/drawing/2014/main" id="{60EBCB9A-7F74-4E78-8913-1FC2797364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8" name="Rectángulo 177" descr="Pack de 6 Vodka Zaverich 1 L Zaverich 1 L | Walmart en línea">
          <a:extLst>
            <a:ext uri="{FF2B5EF4-FFF2-40B4-BE49-F238E27FC236}">
              <a16:creationId xmlns:a16="http://schemas.microsoft.com/office/drawing/2014/main" id="{6E91B5F2-0204-4EF8-BE86-F6DB95CDBC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9" name="Rectángulo 178" descr="Vodka Zaverich 1 L Genérico 1 L | Walmart en línea">
          <a:extLst>
            <a:ext uri="{FF2B5EF4-FFF2-40B4-BE49-F238E27FC236}">
              <a16:creationId xmlns:a16="http://schemas.microsoft.com/office/drawing/2014/main" id="{8103761C-BAD7-4713-ADD7-EB8F09E104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0" name="Rectángulo 179" descr="Pack de 6 Vodka Zaverich 1 L Zaverich 1 L | Walmart en línea">
          <a:extLst>
            <a:ext uri="{FF2B5EF4-FFF2-40B4-BE49-F238E27FC236}">
              <a16:creationId xmlns:a16="http://schemas.microsoft.com/office/drawing/2014/main" id="{DD531638-2370-46D9-ABEE-03F39E5053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1" name="Rectángulo 180" descr="Vodka Zaverich 1 L Genérico 1 L | Walmart en línea">
          <a:extLst>
            <a:ext uri="{FF2B5EF4-FFF2-40B4-BE49-F238E27FC236}">
              <a16:creationId xmlns:a16="http://schemas.microsoft.com/office/drawing/2014/main" id="{C8C9B32E-579A-4C05-909B-DE64E04ABC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2" name="Rectángulo 181" descr="Pack de 6 Vodka Zaverich 1 L Zaverich 1 L | Walmart en línea">
          <a:extLst>
            <a:ext uri="{FF2B5EF4-FFF2-40B4-BE49-F238E27FC236}">
              <a16:creationId xmlns:a16="http://schemas.microsoft.com/office/drawing/2014/main" id="{CEDC88FD-9D88-4DB3-B3AB-52B4D7DDA2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3" name="Rectángulo 182" descr="Vodka Zaverich 1 L Genérico 1 L | Walmart en línea">
          <a:extLst>
            <a:ext uri="{FF2B5EF4-FFF2-40B4-BE49-F238E27FC236}">
              <a16:creationId xmlns:a16="http://schemas.microsoft.com/office/drawing/2014/main" id="{0EE254B8-D70D-4620-BAAD-BA5CFA2C3BF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4" name="Rectángulo 183" descr="Pack de 6 Vodka Zaverich 1 L Zaverich 1 L | Walmart en línea">
          <a:extLst>
            <a:ext uri="{FF2B5EF4-FFF2-40B4-BE49-F238E27FC236}">
              <a16:creationId xmlns:a16="http://schemas.microsoft.com/office/drawing/2014/main" id="{299DD624-51D8-46FB-A05A-1AF1CE6F5A8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5" name="Rectángulo 184" descr="Vodka Zaverich 1 L Genérico 1 L | Walmart en línea">
          <a:extLst>
            <a:ext uri="{FF2B5EF4-FFF2-40B4-BE49-F238E27FC236}">
              <a16:creationId xmlns:a16="http://schemas.microsoft.com/office/drawing/2014/main" id="{24A9F0B1-28C8-46D6-88E0-A61382BE5D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6" name="Rectángulo 185" descr="Pack de 6 Vodka Zaverich 1 L Zaverich 1 L | Walmart en línea">
          <a:extLst>
            <a:ext uri="{FF2B5EF4-FFF2-40B4-BE49-F238E27FC236}">
              <a16:creationId xmlns:a16="http://schemas.microsoft.com/office/drawing/2014/main" id="{18CF585D-DD6B-4EFD-A286-9072C091A4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7" name="Rectángulo 186" descr="Vodka Zaverich 1 L Genérico 1 L | Walmart en línea">
          <a:extLst>
            <a:ext uri="{FF2B5EF4-FFF2-40B4-BE49-F238E27FC236}">
              <a16:creationId xmlns:a16="http://schemas.microsoft.com/office/drawing/2014/main" id="{982A034B-C542-43FA-9BF2-03098101512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88" name="Rectángulo 187" descr="Pack de 6 Vodka Zaverich 1 L Zaverich 1 L | Walmart en línea">
          <a:extLst>
            <a:ext uri="{FF2B5EF4-FFF2-40B4-BE49-F238E27FC236}">
              <a16:creationId xmlns:a16="http://schemas.microsoft.com/office/drawing/2014/main" id="{9CA3C9C4-54B5-41CD-BA70-D34ED4C08BF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89" name="Rectángulo 188" descr="Vodka Zaverich 1 L Genérico 1 L | Walmart en línea">
          <a:extLst>
            <a:ext uri="{FF2B5EF4-FFF2-40B4-BE49-F238E27FC236}">
              <a16:creationId xmlns:a16="http://schemas.microsoft.com/office/drawing/2014/main" id="{98BD4E13-DE89-480A-9FEB-95932D9481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0" name="Rectángulo 189" descr="Pack de 6 Vodka Zaverich 1 L Zaverich 1 L | Walmart en línea">
          <a:extLst>
            <a:ext uri="{FF2B5EF4-FFF2-40B4-BE49-F238E27FC236}">
              <a16:creationId xmlns:a16="http://schemas.microsoft.com/office/drawing/2014/main" id="{0FEB1267-865B-4FAB-9072-8CE43B8F628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1" name="Rectángulo 190" descr="Vodka Zaverich 1 L Genérico 1 L | Walmart en línea">
          <a:extLst>
            <a:ext uri="{FF2B5EF4-FFF2-40B4-BE49-F238E27FC236}">
              <a16:creationId xmlns:a16="http://schemas.microsoft.com/office/drawing/2014/main" id="{8A9E3EC6-5456-4E04-8FFC-056022A661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2" name="Rectángulo 191" descr="Pack de 6 Vodka Zaverich 1 L Zaverich 1 L | Walmart en línea">
          <a:extLst>
            <a:ext uri="{FF2B5EF4-FFF2-40B4-BE49-F238E27FC236}">
              <a16:creationId xmlns:a16="http://schemas.microsoft.com/office/drawing/2014/main" id="{0B16EE12-EF71-4B81-910F-48FCC9A8AA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3" name="Rectángulo 192" descr="Vodka Zaverich 1 L Genérico 1 L | Walmart en línea">
          <a:extLst>
            <a:ext uri="{FF2B5EF4-FFF2-40B4-BE49-F238E27FC236}">
              <a16:creationId xmlns:a16="http://schemas.microsoft.com/office/drawing/2014/main" id="{E4C8FCA7-F84C-4137-B8EC-159FBB61EE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4" name="Rectángulo 193" descr="Pack de 6 Vodka Zaverich 1 L Zaverich 1 L | Walmart en línea">
          <a:extLst>
            <a:ext uri="{FF2B5EF4-FFF2-40B4-BE49-F238E27FC236}">
              <a16:creationId xmlns:a16="http://schemas.microsoft.com/office/drawing/2014/main" id="{28A1F39B-0985-41F6-8C10-2DB7D3857A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5" name="Rectángulo 194" descr="Vodka Zaverich 1 L Genérico 1 L | Walmart en línea">
          <a:extLst>
            <a:ext uri="{FF2B5EF4-FFF2-40B4-BE49-F238E27FC236}">
              <a16:creationId xmlns:a16="http://schemas.microsoft.com/office/drawing/2014/main" id="{8063DBA5-72E4-4F72-8619-B3A992FDD7F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6" name="Rectángulo 195" descr="Pack de 6 Vodka Zaverich 1 L Zaverich 1 L | Walmart en línea">
          <a:extLst>
            <a:ext uri="{FF2B5EF4-FFF2-40B4-BE49-F238E27FC236}">
              <a16:creationId xmlns:a16="http://schemas.microsoft.com/office/drawing/2014/main" id="{CC9A28F7-5F1B-4D29-AC0F-7F76AB832A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7" name="Rectángulo 196" descr="Vodka Zaverich 1 L Genérico 1 L | Walmart en línea">
          <a:extLst>
            <a:ext uri="{FF2B5EF4-FFF2-40B4-BE49-F238E27FC236}">
              <a16:creationId xmlns:a16="http://schemas.microsoft.com/office/drawing/2014/main" id="{7584B5C7-F07D-4CFC-8241-AB5CCDA7C5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8" name="Rectángulo 197" descr="Pack de 6 Vodka Zaverich 1 L Zaverich 1 L | Walmart en línea">
          <a:extLst>
            <a:ext uri="{FF2B5EF4-FFF2-40B4-BE49-F238E27FC236}">
              <a16:creationId xmlns:a16="http://schemas.microsoft.com/office/drawing/2014/main" id="{EFDDF0F1-88B2-4C81-BA41-3B2E43EEAE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9" name="Rectángulo 198" descr="Vodka Zaverich 1 L Genérico 1 L | Walmart en línea">
          <a:extLst>
            <a:ext uri="{FF2B5EF4-FFF2-40B4-BE49-F238E27FC236}">
              <a16:creationId xmlns:a16="http://schemas.microsoft.com/office/drawing/2014/main" id="{8F7B8440-5C37-4B82-9968-ABDEF21F10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200" name="Rectángulo 199" descr="Pack de 6 Vodka Zaverich 1 L Zaverich 1 L | Walmart en línea">
          <a:extLst>
            <a:ext uri="{FF2B5EF4-FFF2-40B4-BE49-F238E27FC236}">
              <a16:creationId xmlns:a16="http://schemas.microsoft.com/office/drawing/2014/main" id="{C0E08CC4-23BE-4EAD-8EAE-6B10C89A08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201" name="Rectángulo 200" descr="Vodka Zaverich 1 L Genérico 1 L | Walmart en línea">
          <a:extLst>
            <a:ext uri="{FF2B5EF4-FFF2-40B4-BE49-F238E27FC236}">
              <a16:creationId xmlns:a16="http://schemas.microsoft.com/office/drawing/2014/main" id="{B558F809-9F9E-4B21-9417-96A9D71C36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104775</xdr:rowOff>
    </xdr:from>
    <xdr:to>
      <xdr:col>17</xdr:col>
      <xdr:colOff>291192</xdr:colOff>
      <xdr:row>164</xdr:row>
      <xdr:rowOff>419100</xdr:rowOff>
    </xdr:to>
    <xdr:sp macro="" textlink="">
      <xdr:nvSpPr>
        <xdr:cNvPr id="202" name="Rectángulo 201" descr="Pack de 6 Vodka Zaverich 1 L Zaverich 1 L | Walmart en línea">
          <a:extLst>
            <a:ext uri="{FF2B5EF4-FFF2-40B4-BE49-F238E27FC236}">
              <a16:creationId xmlns:a16="http://schemas.microsoft.com/office/drawing/2014/main" id="{22E72A87-1EBC-479C-A4C1-A41D6AE8DA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360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104775</xdr:rowOff>
    </xdr:from>
    <xdr:to>
      <xdr:col>17</xdr:col>
      <xdr:colOff>291192</xdr:colOff>
      <xdr:row>164</xdr:row>
      <xdr:rowOff>419100</xdr:rowOff>
    </xdr:to>
    <xdr:sp macro="" textlink="">
      <xdr:nvSpPr>
        <xdr:cNvPr id="203" name="Rectángulo 202" descr="Vodka Zaverich 1 L Genérico 1 L | Walmart en línea">
          <a:extLst>
            <a:ext uri="{FF2B5EF4-FFF2-40B4-BE49-F238E27FC236}">
              <a16:creationId xmlns:a16="http://schemas.microsoft.com/office/drawing/2014/main" id="{C2359A66-8353-428E-95FE-F70F3DE386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360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4" name="Rectángulo 203" descr="Pack de 6 Vodka Zaverich 1 L Zaverich 1 L | Walmart en línea">
          <a:extLst>
            <a:ext uri="{FF2B5EF4-FFF2-40B4-BE49-F238E27FC236}">
              <a16:creationId xmlns:a16="http://schemas.microsoft.com/office/drawing/2014/main" id="{3B63CBC9-9925-4A88-8013-A42651C73E4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5" name="Rectángulo 204" descr="Vodka Zaverich 1 L Genérico 1 L | Walmart en línea">
          <a:extLst>
            <a:ext uri="{FF2B5EF4-FFF2-40B4-BE49-F238E27FC236}">
              <a16:creationId xmlns:a16="http://schemas.microsoft.com/office/drawing/2014/main" id="{2440BA02-3FAB-4189-AA03-76CF13D4002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06" name="Rectángulo 205" descr="Pack de 6 Vodka Zaverich 1 L Zaverich 1 L | Walmart en línea">
          <a:extLst>
            <a:ext uri="{FF2B5EF4-FFF2-40B4-BE49-F238E27FC236}">
              <a16:creationId xmlns:a16="http://schemas.microsoft.com/office/drawing/2014/main" id="{9BD52094-AE90-443B-B4FF-504A733A17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07" name="Rectángulo 206" descr="Vodka Zaverich 1 L Genérico 1 L | Walmart en línea">
          <a:extLst>
            <a:ext uri="{FF2B5EF4-FFF2-40B4-BE49-F238E27FC236}">
              <a16:creationId xmlns:a16="http://schemas.microsoft.com/office/drawing/2014/main" id="{15BEDD96-86C4-48E6-BA85-AB34E1C48A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8" name="Rectángulo 207" descr="Pack de 6 Vodka Zaverich 1 L Zaverich 1 L | Walmart en línea">
          <a:extLst>
            <a:ext uri="{FF2B5EF4-FFF2-40B4-BE49-F238E27FC236}">
              <a16:creationId xmlns:a16="http://schemas.microsoft.com/office/drawing/2014/main" id="{DF7DF69D-3F56-4BC3-9837-3CC863C28E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9" name="Rectángulo 208" descr="Vodka Zaverich 1 L Genérico 1 L | Walmart en línea">
          <a:extLst>
            <a:ext uri="{FF2B5EF4-FFF2-40B4-BE49-F238E27FC236}">
              <a16:creationId xmlns:a16="http://schemas.microsoft.com/office/drawing/2014/main" id="{A90C01DE-A2B8-4DC4-A9CB-88A7B738A6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10" name="Rectángulo 209" descr="Pack de 6 Vodka Zaverich 1 L Zaverich 1 L | Walmart en línea">
          <a:extLst>
            <a:ext uri="{FF2B5EF4-FFF2-40B4-BE49-F238E27FC236}">
              <a16:creationId xmlns:a16="http://schemas.microsoft.com/office/drawing/2014/main" id="{9CA75B93-9809-4336-B4D5-89665D5EA0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11" name="Rectángulo 210" descr="Vodka Zaverich 1 L Genérico 1 L | Walmart en línea">
          <a:extLst>
            <a:ext uri="{FF2B5EF4-FFF2-40B4-BE49-F238E27FC236}">
              <a16:creationId xmlns:a16="http://schemas.microsoft.com/office/drawing/2014/main" id="{2785D5CE-7A9F-46D6-B4AC-F435E3EC40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2" name="Rectángulo 211" descr="Pack de 6 Vodka Zaverich 1 L Zaverich 1 L | Walmart en línea">
          <a:extLst>
            <a:ext uri="{FF2B5EF4-FFF2-40B4-BE49-F238E27FC236}">
              <a16:creationId xmlns:a16="http://schemas.microsoft.com/office/drawing/2014/main" id="{4D767524-9E69-4B5C-AF47-5D4F0861A1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3" name="Rectángulo 212" descr="Vodka Zaverich 1 L Genérico 1 L | Walmart en línea">
          <a:extLst>
            <a:ext uri="{FF2B5EF4-FFF2-40B4-BE49-F238E27FC236}">
              <a16:creationId xmlns:a16="http://schemas.microsoft.com/office/drawing/2014/main" id="{25806990-019B-4801-83D1-D26532E59F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4" name="Rectángulo 213" descr="Pack de 6 Vodka Zaverich 1 L Zaverich 1 L | Walmart en línea">
          <a:extLst>
            <a:ext uri="{FF2B5EF4-FFF2-40B4-BE49-F238E27FC236}">
              <a16:creationId xmlns:a16="http://schemas.microsoft.com/office/drawing/2014/main" id="{3678B3C1-182D-4C3E-8CFA-E71547BA364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5" name="Rectángulo 214" descr="Vodka Zaverich 1 L Genérico 1 L | Walmart en línea">
          <a:extLst>
            <a:ext uri="{FF2B5EF4-FFF2-40B4-BE49-F238E27FC236}">
              <a16:creationId xmlns:a16="http://schemas.microsoft.com/office/drawing/2014/main" id="{EA708BF3-6D52-4755-9C26-14626083AC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6" name="Rectángulo 215" descr="Pack de 6 Vodka Zaverich 1 L Zaverich 1 L | Walmart en línea">
          <a:extLst>
            <a:ext uri="{FF2B5EF4-FFF2-40B4-BE49-F238E27FC236}">
              <a16:creationId xmlns:a16="http://schemas.microsoft.com/office/drawing/2014/main" id="{FEFDF58B-03A7-4868-95F7-1B6D8C6041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7" name="Rectángulo 216" descr="Vodka Zaverich 1 L Genérico 1 L | Walmart en línea">
          <a:extLst>
            <a:ext uri="{FF2B5EF4-FFF2-40B4-BE49-F238E27FC236}">
              <a16:creationId xmlns:a16="http://schemas.microsoft.com/office/drawing/2014/main" id="{2470A01C-8C7E-425F-873D-454E233E1D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8" name="Rectángulo 217" descr="Pack de 6 Vodka Zaverich 1 L Zaverich 1 L | Walmart en línea">
          <a:extLst>
            <a:ext uri="{FF2B5EF4-FFF2-40B4-BE49-F238E27FC236}">
              <a16:creationId xmlns:a16="http://schemas.microsoft.com/office/drawing/2014/main" id="{8A8353F0-1442-42A4-A6D5-4EA89F4D64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9" name="Rectángulo 218" descr="Vodka Zaverich 1 L Genérico 1 L | Walmart en línea">
          <a:extLst>
            <a:ext uri="{FF2B5EF4-FFF2-40B4-BE49-F238E27FC236}">
              <a16:creationId xmlns:a16="http://schemas.microsoft.com/office/drawing/2014/main" id="{2219597A-3165-4187-847F-A1D711D5474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20" name="Rectángulo 219" descr="Pack de 6 Vodka Zaverich 1 L Zaverich 1 L | Walmart en línea">
          <a:extLst>
            <a:ext uri="{FF2B5EF4-FFF2-40B4-BE49-F238E27FC236}">
              <a16:creationId xmlns:a16="http://schemas.microsoft.com/office/drawing/2014/main" id="{4EE2CE2E-66C1-4DDE-AFC7-4919AFC37E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21" name="Rectángulo 220" descr="Vodka Zaverich 1 L Genérico 1 L | Walmart en línea">
          <a:extLst>
            <a:ext uri="{FF2B5EF4-FFF2-40B4-BE49-F238E27FC236}">
              <a16:creationId xmlns:a16="http://schemas.microsoft.com/office/drawing/2014/main" id="{D6BD78B8-3A82-41F8-8554-2372AE06F0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22" name="Rectángulo 221" descr="Pack de 6 Vodka Zaverich 1 L Zaverich 1 L | Walmart en línea">
          <a:extLst>
            <a:ext uri="{FF2B5EF4-FFF2-40B4-BE49-F238E27FC236}">
              <a16:creationId xmlns:a16="http://schemas.microsoft.com/office/drawing/2014/main" id="{6A9B2B24-DE64-4C62-B32F-1CB81B11EC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23" name="Rectángulo 222" descr="Vodka Zaverich 1 L Genérico 1 L | Walmart en línea">
          <a:extLst>
            <a:ext uri="{FF2B5EF4-FFF2-40B4-BE49-F238E27FC236}">
              <a16:creationId xmlns:a16="http://schemas.microsoft.com/office/drawing/2014/main" id="{C7ABC963-7041-4C9D-91F7-2E90234256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4" name="Rectángulo 223" descr="Pack de 6 Vodka Zaverich 1 L Zaverich 1 L | Walmart en línea">
          <a:extLst>
            <a:ext uri="{FF2B5EF4-FFF2-40B4-BE49-F238E27FC236}">
              <a16:creationId xmlns:a16="http://schemas.microsoft.com/office/drawing/2014/main" id="{1A27678F-2198-435F-8761-28861FE661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5" name="Rectángulo 224" descr="Vodka Zaverich 1 L Genérico 1 L | Walmart en línea">
          <a:extLst>
            <a:ext uri="{FF2B5EF4-FFF2-40B4-BE49-F238E27FC236}">
              <a16:creationId xmlns:a16="http://schemas.microsoft.com/office/drawing/2014/main" id="{0507FF59-4A87-48F9-9348-8569FCD277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6" name="Rectángulo 225" descr="Pack de 6 Vodka Zaverich 1 L Zaverich 1 L | Walmart en línea">
          <a:extLst>
            <a:ext uri="{FF2B5EF4-FFF2-40B4-BE49-F238E27FC236}">
              <a16:creationId xmlns:a16="http://schemas.microsoft.com/office/drawing/2014/main" id="{191A658E-2BFC-49B9-878D-975CF0B0353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7" name="Rectángulo 226" descr="Vodka Zaverich 1 L Genérico 1 L | Walmart en línea">
          <a:extLst>
            <a:ext uri="{FF2B5EF4-FFF2-40B4-BE49-F238E27FC236}">
              <a16:creationId xmlns:a16="http://schemas.microsoft.com/office/drawing/2014/main" id="{5447C3BE-D69F-4414-ACE8-ACE16633E7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8" name="Rectángulo 227" descr="Pack de 6 Vodka Zaverich 1 L Zaverich 1 L | Walmart en línea">
          <a:extLst>
            <a:ext uri="{FF2B5EF4-FFF2-40B4-BE49-F238E27FC236}">
              <a16:creationId xmlns:a16="http://schemas.microsoft.com/office/drawing/2014/main" id="{32739E54-40C1-4D27-8E96-B6DEC967D0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9" name="Rectángulo 228" descr="Vodka Zaverich 1 L Genérico 1 L | Walmart en línea">
          <a:extLst>
            <a:ext uri="{FF2B5EF4-FFF2-40B4-BE49-F238E27FC236}">
              <a16:creationId xmlns:a16="http://schemas.microsoft.com/office/drawing/2014/main" id="{7903CDD2-A988-4DB6-8D6F-82B8FDA58CD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30" name="Rectángulo 229" descr="Pack de 6 Vodka Zaverich 1 L Zaverich 1 L | Walmart en línea">
          <a:extLst>
            <a:ext uri="{FF2B5EF4-FFF2-40B4-BE49-F238E27FC236}">
              <a16:creationId xmlns:a16="http://schemas.microsoft.com/office/drawing/2014/main" id="{6B6DCC55-4EE8-461F-BC9D-A9EE87DE66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31" name="Rectángulo 230" descr="Vodka Zaverich 1 L Genérico 1 L | Walmart en línea">
          <a:extLst>
            <a:ext uri="{FF2B5EF4-FFF2-40B4-BE49-F238E27FC236}">
              <a16:creationId xmlns:a16="http://schemas.microsoft.com/office/drawing/2014/main" id="{E54EB2FE-8F34-4404-A373-1FB616DDCF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2" name="Rectángulo 231" descr="Pack de 6 Vodka Zaverich 1 L Zaverich 1 L | Walmart en línea">
          <a:extLst>
            <a:ext uri="{FF2B5EF4-FFF2-40B4-BE49-F238E27FC236}">
              <a16:creationId xmlns:a16="http://schemas.microsoft.com/office/drawing/2014/main" id="{EB4C2D59-66A4-4D89-BCD7-6D576EA10EB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3" name="Rectángulo 232" descr="Vodka Zaverich 1 L Genérico 1 L | Walmart en línea">
          <a:extLst>
            <a:ext uri="{FF2B5EF4-FFF2-40B4-BE49-F238E27FC236}">
              <a16:creationId xmlns:a16="http://schemas.microsoft.com/office/drawing/2014/main" id="{4BB7E79C-764D-4F28-A434-9503D13A2A9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4" name="Rectángulo 233" descr="Pack de 6 Vodka Zaverich 1 L Zaverich 1 L | Walmart en línea">
          <a:extLst>
            <a:ext uri="{FF2B5EF4-FFF2-40B4-BE49-F238E27FC236}">
              <a16:creationId xmlns:a16="http://schemas.microsoft.com/office/drawing/2014/main" id="{F05CF29A-F4B4-4627-BB4E-70AC5DF48D6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5" name="Rectángulo 234" descr="Vodka Zaverich 1 L Genérico 1 L | Walmart en línea">
          <a:extLst>
            <a:ext uri="{FF2B5EF4-FFF2-40B4-BE49-F238E27FC236}">
              <a16:creationId xmlns:a16="http://schemas.microsoft.com/office/drawing/2014/main" id="{59140695-7EF7-481D-8C74-7C9401797D4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6" name="Rectángulo 235" descr="Pack de 6 Vodka Zaverich 1 L Zaverich 1 L | Walmart en línea">
          <a:extLst>
            <a:ext uri="{FF2B5EF4-FFF2-40B4-BE49-F238E27FC236}">
              <a16:creationId xmlns:a16="http://schemas.microsoft.com/office/drawing/2014/main" id="{B65C8963-DDF4-4B52-8ADE-86C0593CD7C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7" name="Rectángulo 236" descr="Vodka Zaverich 1 L Genérico 1 L | Walmart en línea">
          <a:extLst>
            <a:ext uri="{FF2B5EF4-FFF2-40B4-BE49-F238E27FC236}">
              <a16:creationId xmlns:a16="http://schemas.microsoft.com/office/drawing/2014/main" id="{9FDAB60F-D283-4292-A883-BA350A2A33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8" name="Rectángulo 237" descr="Pack de 6 Vodka Zaverich 1 L Zaverich 1 L | Walmart en línea">
          <a:extLst>
            <a:ext uri="{FF2B5EF4-FFF2-40B4-BE49-F238E27FC236}">
              <a16:creationId xmlns:a16="http://schemas.microsoft.com/office/drawing/2014/main" id="{F32B84CC-B0A3-4D51-925F-0F1F1ABB33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9" name="Rectángulo 238" descr="Vodka Zaverich 1 L Genérico 1 L | Walmart en línea">
          <a:extLst>
            <a:ext uri="{FF2B5EF4-FFF2-40B4-BE49-F238E27FC236}">
              <a16:creationId xmlns:a16="http://schemas.microsoft.com/office/drawing/2014/main" id="{3504D20E-CECF-46A1-8B59-25E1A57357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0" name="Rectángulo 239" descr="Pack de 6 Vodka Zaverich 1 L Zaverich 1 L | Walmart en línea">
          <a:extLst>
            <a:ext uri="{FF2B5EF4-FFF2-40B4-BE49-F238E27FC236}">
              <a16:creationId xmlns:a16="http://schemas.microsoft.com/office/drawing/2014/main" id="{18F7DF15-60DA-46AC-A4CF-5F9251093F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1" name="Rectángulo 240" descr="Vodka Zaverich 1 L Genérico 1 L | Walmart en línea">
          <a:extLst>
            <a:ext uri="{FF2B5EF4-FFF2-40B4-BE49-F238E27FC236}">
              <a16:creationId xmlns:a16="http://schemas.microsoft.com/office/drawing/2014/main" id="{A40FE323-4887-4452-8807-73328BB6265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2" name="Rectángulo 241" descr="Pack de 6 Vodka Zaverich 1 L Zaverich 1 L | Walmart en línea">
          <a:extLst>
            <a:ext uri="{FF2B5EF4-FFF2-40B4-BE49-F238E27FC236}">
              <a16:creationId xmlns:a16="http://schemas.microsoft.com/office/drawing/2014/main" id="{1B069414-86B8-4604-844C-D74055A50D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3" name="Rectángulo 242" descr="Vodka Zaverich 1 L Genérico 1 L | Walmart en línea">
          <a:extLst>
            <a:ext uri="{FF2B5EF4-FFF2-40B4-BE49-F238E27FC236}">
              <a16:creationId xmlns:a16="http://schemas.microsoft.com/office/drawing/2014/main" id="{2EC39F3B-FC45-43F4-9B3A-9DD29D3F9A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4" name="Rectángulo 243" descr="Pack de 6 Vodka Zaverich 1 L Zaverich 1 L | Walmart en línea">
          <a:extLst>
            <a:ext uri="{FF2B5EF4-FFF2-40B4-BE49-F238E27FC236}">
              <a16:creationId xmlns:a16="http://schemas.microsoft.com/office/drawing/2014/main" id="{7DBA8FBE-001D-4BDA-8F81-1C63FA2AFE2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5" name="Rectángulo 244" descr="Vodka Zaverich 1 L Genérico 1 L | Walmart en línea">
          <a:extLst>
            <a:ext uri="{FF2B5EF4-FFF2-40B4-BE49-F238E27FC236}">
              <a16:creationId xmlns:a16="http://schemas.microsoft.com/office/drawing/2014/main" id="{4BC9D943-9600-4610-B618-D9070B91D4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6" name="Rectángulo 245" descr="Pack de 6 Vodka Zaverich 1 L Zaverich 1 L | Walmart en línea">
          <a:extLst>
            <a:ext uri="{FF2B5EF4-FFF2-40B4-BE49-F238E27FC236}">
              <a16:creationId xmlns:a16="http://schemas.microsoft.com/office/drawing/2014/main" id="{4F365423-862E-4FB1-8FA5-608471EB88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7" name="Rectángulo 246" descr="Vodka Zaverich 1 L Genérico 1 L | Walmart en línea">
          <a:extLst>
            <a:ext uri="{FF2B5EF4-FFF2-40B4-BE49-F238E27FC236}">
              <a16:creationId xmlns:a16="http://schemas.microsoft.com/office/drawing/2014/main" id="{43C55CB5-040C-4BAA-8969-A9051EA4853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48" name="Rectángulo 247" descr="Pack de 6 Vodka Zaverich 1 L Zaverich 1 L | Walmart en línea">
          <a:extLst>
            <a:ext uri="{FF2B5EF4-FFF2-40B4-BE49-F238E27FC236}">
              <a16:creationId xmlns:a16="http://schemas.microsoft.com/office/drawing/2014/main" id="{D09EBF7F-C66C-49B8-B3D1-D13CD56B459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49" name="Rectángulo 248" descr="Vodka Zaverich 1 L Genérico 1 L | Walmart en línea">
          <a:extLst>
            <a:ext uri="{FF2B5EF4-FFF2-40B4-BE49-F238E27FC236}">
              <a16:creationId xmlns:a16="http://schemas.microsoft.com/office/drawing/2014/main" id="{9CD29E53-659A-4F25-9811-9753E6632A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0" name="Rectángulo 249" descr="Pack de 6 Vodka Zaverich 1 L Zaverich 1 L | Walmart en línea">
          <a:extLst>
            <a:ext uri="{FF2B5EF4-FFF2-40B4-BE49-F238E27FC236}">
              <a16:creationId xmlns:a16="http://schemas.microsoft.com/office/drawing/2014/main" id="{9A2A1A5F-84A6-4F50-8E13-6AD61B6870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1" name="Rectángulo 250" descr="Vodka Zaverich 1 L Genérico 1 L | Walmart en línea">
          <a:extLst>
            <a:ext uri="{FF2B5EF4-FFF2-40B4-BE49-F238E27FC236}">
              <a16:creationId xmlns:a16="http://schemas.microsoft.com/office/drawing/2014/main" id="{8235A689-8797-43C2-B441-A40257209C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2" name="Rectángulo 251" descr="Pack de 6 Vodka Zaverich 1 L Zaverich 1 L | Walmart en línea">
          <a:extLst>
            <a:ext uri="{FF2B5EF4-FFF2-40B4-BE49-F238E27FC236}">
              <a16:creationId xmlns:a16="http://schemas.microsoft.com/office/drawing/2014/main" id="{724F210A-819D-4500-ABCC-7AA5ACC6A8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3" name="Rectángulo 252" descr="Vodka Zaverich 1 L Genérico 1 L | Walmart en línea">
          <a:extLst>
            <a:ext uri="{FF2B5EF4-FFF2-40B4-BE49-F238E27FC236}">
              <a16:creationId xmlns:a16="http://schemas.microsoft.com/office/drawing/2014/main" id="{1B1D0A61-6190-4795-A6C2-56B71FE1234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4" name="Rectángulo 253" descr="Pack de 6 Vodka Zaverich 1 L Zaverich 1 L | Walmart en línea">
          <a:extLst>
            <a:ext uri="{FF2B5EF4-FFF2-40B4-BE49-F238E27FC236}">
              <a16:creationId xmlns:a16="http://schemas.microsoft.com/office/drawing/2014/main" id="{671F1585-695F-494A-9E2B-3F8661839A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5" name="Rectángulo 254" descr="Vodka Zaverich 1 L Genérico 1 L | Walmart en línea">
          <a:extLst>
            <a:ext uri="{FF2B5EF4-FFF2-40B4-BE49-F238E27FC236}">
              <a16:creationId xmlns:a16="http://schemas.microsoft.com/office/drawing/2014/main" id="{BC088503-C492-42F9-8CC0-3FA12C30537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6" name="Rectángulo 255" descr="Pack de 6 Vodka Zaverich 1 L Zaverich 1 L | Walmart en línea">
          <a:extLst>
            <a:ext uri="{FF2B5EF4-FFF2-40B4-BE49-F238E27FC236}">
              <a16:creationId xmlns:a16="http://schemas.microsoft.com/office/drawing/2014/main" id="{B6C5F076-1A04-4721-8DCC-B13DD9FB59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7" name="Rectángulo 256" descr="Vodka Zaverich 1 L Genérico 1 L | Walmart en línea">
          <a:extLst>
            <a:ext uri="{FF2B5EF4-FFF2-40B4-BE49-F238E27FC236}">
              <a16:creationId xmlns:a16="http://schemas.microsoft.com/office/drawing/2014/main" id="{A22904A6-C355-4117-A726-270D6F9F27F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8" name="Rectángulo 257" descr="Pack de 6 Vodka Zaverich 1 L Zaverich 1 L | Walmart en línea">
          <a:extLst>
            <a:ext uri="{FF2B5EF4-FFF2-40B4-BE49-F238E27FC236}">
              <a16:creationId xmlns:a16="http://schemas.microsoft.com/office/drawing/2014/main" id="{4314E85D-6AA4-4F88-8E01-0B756F9B60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9" name="Rectángulo 258" descr="Vodka Zaverich 1 L Genérico 1 L | Walmart en línea">
          <a:extLst>
            <a:ext uri="{FF2B5EF4-FFF2-40B4-BE49-F238E27FC236}">
              <a16:creationId xmlns:a16="http://schemas.microsoft.com/office/drawing/2014/main" id="{7F7C3B1B-CEA4-477D-9645-59F43E47E3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0" name="Rectángulo 259" descr="Pack de 6 Vodka Zaverich 1 L Zaverich 1 L | Walmart en línea">
          <a:extLst>
            <a:ext uri="{FF2B5EF4-FFF2-40B4-BE49-F238E27FC236}">
              <a16:creationId xmlns:a16="http://schemas.microsoft.com/office/drawing/2014/main" id="{495FD542-9339-4AF0-AAFE-56DDF3CE270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1" name="Rectángulo 260" descr="Vodka Zaverich 1 L Genérico 1 L | Walmart en línea">
          <a:extLst>
            <a:ext uri="{FF2B5EF4-FFF2-40B4-BE49-F238E27FC236}">
              <a16:creationId xmlns:a16="http://schemas.microsoft.com/office/drawing/2014/main" id="{1A5FE05A-62B3-4FBE-82A3-0380170D9D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2" name="Rectángulo 261" descr="Pack de 6 Vodka Zaverich 1 L Zaverich 1 L | Walmart en línea">
          <a:extLst>
            <a:ext uri="{FF2B5EF4-FFF2-40B4-BE49-F238E27FC236}">
              <a16:creationId xmlns:a16="http://schemas.microsoft.com/office/drawing/2014/main" id="{5EB58F45-3547-44E3-AF27-1B93D26907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3" name="Rectángulo 262" descr="Vodka Zaverich 1 L Genérico 1 L | Walmart en línea">
          <a:extLst>
            <a:ext uri="{FF2B5EF4-FFF2-40B4-BE49-F238E27FC236}">
              <a16:creationId xmlns:a16="http://schemas.microsoft.com/office/drawing/2014/main" id="{31821678-3EC6-4D54-9EE4-5D4DE025D2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4" name="Rectángulo 263" descr="Pack de 6 Vodka Zaverich 1 L Zaverich 1 L | Walmart en línea">
          <a:extLst>
            <a:ext uri="{FF2B5EF4-FFF2-40B4-BE49-F238E27FC236}">
              <a16:creationId xmlns:a16="http://schemas.microsoft.com/office/drawing/2014/main" id="{DABFB7B0-7021-47E1-A1CE-DAB0CD4951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5" name="Rectángulo 264" descr="Vodka Zaverich 1 L Genérico 1 L | Walmart en línea">
          <a:extLst>
            <a:ext uri="{FF2B5EF4-FFF2-40B4-BE49-F238E27FC236}">
              <a16:creationId xmlns:a16="http://schemas.microsoft.com/office/drawing/2014/main" id="{BA722B19-F141-41FA-BF5A-FBEF3316A8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66" name="Rectángulo 265" descr="Pack de 6 Vodka Zaverich 1 L Zaverich 1 L | Walmart en línea">
          <a:extLst>
            <a:ext uri="{FF2B5EF4-FFF2-40B4-BE49-F238E27FC236}">
              <a16:creationId xmlns:a16="http://schemas.microsoft.com/office/drawing/2014/main" id="{0E7B2BC8-A6F9-4EDA-A5D3-9D0A9AC7DD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67" name="Rectángulo 266" descr="Vodka Zaverich 1 L Genérico 1 L | Walmart en línea">
          <a:extLst>
            <a:ext uri="{FF2B5EF4-FFF2-40B4-BE49-F238E27FC236}">
              <a16:creationId xmlns:a16="http://schemas.microsoft.com/office/drawing/2014/main" id="{048772C7-1FAF-4585-BF2A-B0DF0956FE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8" name="Rectángulo 267" descr="Pack de 6 Vodka Zaverich 1 L Zaverich 1 L | Walmart en línea">
          <a:extLst>
            <a:ext uri="{FF2B5EF4-FFF2-40B4-BE49-F238E27FC236}">
              <a16:creationId xmlns:a16="http://schemas.microsoft.com/office/drawing/2014/main" id="{4BF013DA-F168-434A-9A21-247DDF30F0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9" name="Rectángulo 268" descr="Vodka Zaverich 1 L Genérico 1 L | Walmart en línea">
          <a:extLst>
            <a:ext uri="{FF2B5EF4-FFF2-40B4-BE49-F238E27FC236}">
              <a16:creationId xmlns:a16="http://schemas.microsoft.com/office/drawing/2014/main" id="{EBD3F107-DD50-400B-BCB7-8F2F2574D4C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70" name="Rectángulo 269" descr="Pack de 6 Vodka Zaverich 1 L Zaverich 1 L | Walmart en línea">
          <a:extLst>
            <a:ext uri="{FF2B5EF4-FFF2-40B4-BE49-F238E27FC236}">
              <a16:creationId xmlns:a16="http://schemas.microsoft.com/office/drawing/2014/main" id="{90EB349B-8F58-40F1-825F-2724B047A8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71" name="Rectángulo 270" descr="Vodka Zaverich 1 L Genérico 1 L | Walmart en línea">
          <a:extLst>
            <a:ext uri="{FF2B5EF4-FFF2-40B4-BE49-F238E27FC236}">
              <a16:creationId xmlns:a16="http://schemas.microsoft.com/office/drawing/2014/main" id="{726F81CB-F043-434A-B6E4-45F6A4AB0E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2" name="Rectángulo 271" descr="Pack de 6 Vodka Zaverich 1 L Zaverich 1 L | Walmart en línea">
          <a:extLst>
            <a:ext uri="{FF2B5EF4-FFF2-40B4-BE49-F238E27FC236}">
              <a16:creationId xmlns:a16="http://schemas.microsoft.com/office/drawing/2014/main" id="{78A28B8A-E638-4153-9987-A75F206028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3" name="Rectángulo 272" descr="Vodka Zaverich 1 L Genérico 1 L | Walmart en línea">
          <a:extLst>
            <a:ext uri="{FF2B5EF4-FFF2-40B4-BE49-F238E27FC236}">
              <a16:creationId xmlns:a16="http://schemas.microsoft.com/office/drawing/2014/main" id="{778AA09F-99AF-4D56-BDF5-B612817F1E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4" name="Rectángulo 273" descr="Pack de 6 Vodka Zaverich 1 L Zaverich 1 L | Walmart en línea">
          <a:extLst>
            <a:ext uri="{FF2B5EF4-FFF2-40B4-BE49-F238E27FC236}">
              <a16:creationId xmlns:a16="http://schemas.microsoft.com/office/drawing/2014/main" id="{F025399E-8C16-45A1-8807-39B4642FED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5" name="Rectángulo 274" descr="Vodka Zaverich 1 L Genérico 1 L | Walmart en línea">
          <a:extLst>
            <a:ext uri="{FF2B5EF4-FFF2-40B4-BE49-F238E27FC236}">
              <a16:creationId xmlns:a16="http://schemas.microsoft.com/office/drawing/2014/main" id="{2A4AFD2F-D33D-4426-8403-8855A3C338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6" name="Rectángulo 275" descr="Pack de 6 Vodka Zaverich 1 L Zaverich 1 L | Walmart en línea">
          <a:extLst>
            <a:ext uri="{FF2B5EF4-FFF2-40B4-BE49-F238E27FC236}">
              <a16:creationId xmlns:a16="http://schemas.microsoft.com/office/drawing/2014/main" id="{2EEE9605-9547-4D32-9A20-437BCC6061F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7" name="Rectángulo 276" descr="Vodka Zaverich 1 L Genérico 1 L | Walmart en línea">
          <a:extLst>
            <a:ext uri="{FF2B5EF4-FFF2-40B4-BE49-F238E27FC236}">
              <a16:creationId xmlns:a16="http://schemas.microsoft.com/office/drawing/2014/main" id="{4A45291E-BE8C-45DE-BC53-D25BA2DD625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278" name="Rectángulo 277" descr="Pack de 6 Vodka Zaverich 1 L Zaverich 1 L | Walmart en línea">
          <a:extLst>
            <a:ext uri="{FF2B5EF4-FFF2-40B4-BE49-F238E27FC236}">
              <a16:creationId xmlns:a16="http://schemas.microsoft.com/office/drawing/2014/main" id="{B81620F2-E701-48E1-A8FF-DDB8EDFE80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279" name="Rectángulo 278" descr="Vodka Zaverich 1 L Genérico 1 L | Walmart en línea">
          <a:extLst>
            <a:ext uri="{FF2B5EF4-FFF2-40B4-BE49-F238E27FC236}">
              <a16:creationId xmlns:a16="http://schemas.microsoft.com/office/drawing/2014/main" id="{CE58F4E0-DC07-44A1-B566-93F6C93C58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80" name="Rectángulo 279" descr="Pack de 6 Vodka Zaverich 1 L Zaverich 1 L | Walmart en línea">
          <a:extLst>
            <a:ext uri="{FF2B5EF4-FFF2-40B4-BE49-F238E27FC236}">
              <a16:creationId xmlns:a16="http://schemas.microsoft.com/office/drawing/2014/main" id="{F847E57A-551D-430D-A362-AA57A6ADBE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81" name="Rectángulo 280" descr="Vodka Zaverich 1 L Genérico 1 L | Walmart en línea">
          <a:extLst>
            <a:ext uri="{FF2B5EF4-FFF2-40B4-BE49-F238E27FC236}">
              <a16:creationId xmlns:a16="http://schemas.microsoft.com/office/drawing/2014/main" id="{0FAD649A-D117-47E6-8BA2-C509E9D2BF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82" name="Rectángulo 281" descr="Pack de 6 Vodka Zaverich 1 L Zaverich 1 L | Walmart en línea">
          <a:extLst>
            <a:ext uri="{FF2B5EF4-FFF2-40B4-BE49-F238E27FC236}">
              <a16:creationId xmlns:a16="http://schemas.microsoft.com/office/drawing/2014/main" id="{D0E3D9F0-CF0C-4837-9B52-B276303C34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83" name="Rectángulo 282" descr="Vodka Zaverich 1 L Genérico 1 L | Walmart en línea">
          <a:extLst>
            <a:ext uri="{FF2B5EF4-FFF2-40B4-BE49-F238E27FC236}">
              <a16:creationId xmlns:a16="http://schemas.microsoft.com/office/drawing/2014/main" id="{E9A4B681-79F1-4207-AF37-453F8D6F13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84" name="Rectángulo 283" descr="Pack de 6 Vodka Zaverich 1 L Zaverich 1 L | Walmart en línea">
          <a:extLst>
            <a:ext uri="{FF2B5EF4-FFF2-40B4-BE49-F238E27FC236}">
              <a16:creationId xmlns:a16="http://schemas.microsoft.com/office/drawing/2014/main" id="{33BCAF9D-0118-4D84-8E3E-3278007544C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85" name="Rectángulo 284" descr="Vodka Zaverich 1 L Genérico 1 L | Walmart en línea">
          <a:extLst>
            <a:ext uri="{FF2B5EF4-FFF2-40B4-BE49-F238E27FC236}">
              <a16:creationId xmlns:a16="http://schemas.microsoft.com/office/drawing/2014/main" id="{28E61136-CD5D-4D14-9B21-7FDD11BDA7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286" name="Rectángulo 285" descr="Pack de 6 Vodka Zaverich 1 L Zaverich 1 L | Walmart en línea">
          <a:extLst>
            <a:ext uri="{FF2B5EF4-FFF2-40B4-BE49-F238E27FC236}">
              <a16:creationId xmlns:a16="http://schemas.microsoft.com/office/drawing/2014/main" id="{D5C2A88A-58E8-4780-9E3F-A46FB2FB11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287" name="Rectángulo 286" descr="Vodka Zaverich 1 L Genérico 1 L | Walmart en línea">
          <a:extLst>
            <a:ext uri="{FF2B5EF4-FFF2-40B4-BE49-F238E27FC236}">
              <a16:creationId xmlns:a16="http://schemas.microsoft.com/office/drawing/2014/main" id="{0304CC5A-05A9-4E47-9D3A-EFABAF1A5C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88" name="Rectángulo 287" descr="Pack de 6 Vodka Zaverich 1 L Zaverich 1 L | Walmart en línea">
          <a:extLst>
            <a:ext uri="{FF2B5EF4-FFF2-40B4-BE49-F238E27FC236}">
              <a16:creationId xmlns:a16="http://schemas.microsoft.com/office/drawing/2014/main" id="{3618906B-8076-4C0F-9B36-0B09878CBB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89" name="Rectángulo 288" descr="Vodka Zaverich 1 L Genérico 1 L | Walmart en línea">
          <a:extLst>
            <a:ext uri="{FF2B5EF4-FFF2-40B4-BE49-F238E27FC236}">
              <a16:creationId xmlns:a16="http://schemas.microsoft.com/office/drawing/2014/main" id="{47F3A862-55BC-40A0-9333-4BA552C4315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0" name="Rectángulo 289" descr="Pack de 6 Vodka Zaverich 1 L Zaverich 1 L | Walmart en línea">
          <a:extLst>
            <a:ext uri="{FF2B5EF4-FFF2-40B4-BE49-F238E27FC236}">
              <a16:creationId xmlns:a16="http://schemas.microsoft.com/office/drawing/2014/main" id="{C327B7DF-614A-495F-A45A-AE5C85A79B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1" name="Rectángulo 290" descr="Vodka Zaverich 1 L Genérico 1 L | Walmart en línea">
          <a:extLst>
            <a:ext uri="{FF2B5EF4-FFF2-40B4-BE49-F238E27FC236}">
              <a16:creationId xmlns:a16="http://schemas.microsoft.com/office/drawing/2014/main" id="{43EE82AD-F600-4AD5-84BC-0738056EFE8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92" name="Rectángulo 291" descr="Pack de 6 Vodka Zaverich 1 L Zaverich 1 L | Walmart en línea">
          <a:extLst>
            <a:ext uri="{FF2B5EF4-FFF2-40B4-BE49-F238E27FC236}">
              <a16:creationId xmlns:a16="http://schemas.microsoft.com/office/drawing/2014/main" id="{27ED4715-2DC0-4F8E-AFF6-12F447D561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93" name="Rectángulo 292" descr="Vodka Zaverich 1 L Genérico 1 L | Walmart en línea">
          <a:extLst>
            <a:ext uri="{FF2B5EF4-FFF2-40B4-BE49-F238E27FC236}">
              <a16:creationId xmlns:a16="http://schemas.microsoft.com/office/drawing/2014/main" id="{A1452495-EE56-40EA-8B5D-4AF52CFEE6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94" name="Rectángulo 293" descr="Pack de 6 Vodka Zaverich 1 L Zaverich 1 L | Walmart en línea">
          <a:extLst>
            <a:ext uri="{FF2B5EF4-FFF2-40B4-BE49-F238E27FC236}">
              <a16:creationId xmlns:a16="http://schemas.microsoft.com/office/drawing/2014/main" id="{202EE569-4C61-4CB9-AC6D-C06BBECC1A9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95" name="Rectángulo 294" descr="Vodka Zaverich 1 L Genérico 1 L | Walmart en línea">
          <a:extLst>
            <a:ext uri="{FF2B5EF4-FFF2-40B4-BE49-F238E27FC236}">
              <a16:creationId xmlns:a16="http://schemas.microsoft.com/office/drawing/2014/main" id="{13B05D59-835B-4E75-8124-E3E92D377A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96" name="Rectángulo 295" descr="Pack de 6 Vodka Zaverich 1 L Zaverich 1 L | Walmart en línea">
          <a:extLst>
            <a:ext uri="{FF2B5EF4-FFF2-40B4-BE49-F238E27FC236}">
              <a16:creationId xmlns:a16="http://schemas.microsoft.com/office/drawing/2014/main" id="{59C099CE-3A16-4498-9BA7-4241A1C074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97" name="Rectángulo 296" descr="Vodka Zaverich 1 L Genérico 1 L | Walmart en línea">
          <a:extLst>
            <a:ext uri="{FF2B5EF4-FFF2-40B4-BE49-F238E27FC236}">
              <a16:creationId xmlns:a16="http://schemas.microsoft.com/office/drawing/2014/main" id="{C192E811-79CD-4BCE-A5ED-0E01FDA247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8" name="Rectángulo 297" descr="Pack de 6 Vodka Zaverich 1 L Zaverich 1 L | Walmart en línea">
          <a:extLst>
            <a:ext uri="{FF2B5EF4-FFF2-40B4-BE49-F238E27FC236}">
              <a16:creationId xmlns:a16="http://schemas.microsoft.com/office/drawing/2014/main" id="{3E7C9D45-1106-471C-AAA2-C9976E6ADA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9" name="Rectángulo 298" descr="Vodka Zaverich 1 L Genérico 1 L | Walmart en línea">
          <a:extLst>
            <a:ext uri="{FF2B5EF4-FFF2-40B4-BE49-F238E27FC236}">
              <a16:creationId xmlns:a16="http://schemas.microsoft.com/office/drawing/2014/main" id="{5F1CBF30-8B9F-46DE-9595-B85427EF43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00" name="Rectángulo 299" descr="Pack de 6 Vodka Zaverich 1 L Zaverich 1 L | Walmart en línea">
          <a:extLst>
            <a:ext uri="{FF2B5EF4-FFF2-40B4-BE49-F238E27FC236}">
              <a16:creationId xmlns:a16="http://schemas.microsoft.com/office/drawing/2014/main" id="{C7A48EF6-D810-40B6-A0A5-D86A3FA0F5A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01" name="Rectángulo 300" descr="Vodka Zaverich 1 L Genérico 1 L | Walmart en línea">
          <a:extLst>
            <a:ext uri="{FF2B5EF4-FFF2-40B4-BE49-F238E27FC236}">
              <a16:creationId xmlns:a16="http://schemas.microsoft.com/office/drawing/2014/main" id="{EBF426E9-3C65-4AEC-B03B-2BEF6D2FB4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02" name="Rectángulo 301" descr="Pack de 6 Vodka Zaverich 1 L Zaverich 1 L | Walmart en línea">
          <a:extLst>
            <a:ext uri="{FF2B5EF4-FFF2-40B4-BE49-F238E27FC236}">
              <a16:creationId xmlns:a16="http://schemas.microsoft.com/office/drawing/2014/main" id="{15334320-B058-40F9-8636-A080DFA39E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03" name="Rectángulo 302" descr="Vodka Zaverich 1 L Genérico 1 L | Walmart en línea">
          <a:extLst>
            <a:ext uri="{FF2B5EF4-FFF2-40B4-BE49-F238E27FC236}">
              <a16:creationId xmlns:a16="http://schemas.microsoft.com/office/drawing/2014/main" id="{A4EDD1D4-78EC-4EBE-8187-3097449BF39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4" name="Rectángulo 303" descr="Pack de 6 Vodka Zaverich 1 L Zaverich 1 L | Walmart en línea">
          <a:extLst>
            <a:ext uri="{FF2B5EF4-FFF2-40B4-BE49-F238E27FC236}">
              <a16:creationId xmlns:a16="http://schemas.microsoft.com/office/drawing/2014/main" id="{25656410-3C1F-4467-9D08-E150EE50335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5" name="Rectángulo 304" descr="Vodka Zaverich 1 L Genérico 1 L | Walmart en línea">
          <a:extLst>
            <a:ext uri="{FF2B5EF4-FFF2-40B4-BE49-F238E27FC236}">
              <a16:creationId xmlns:a16="http://schemas.microsoft.com/office/drawing/2014/main" id="{FBA14C5D-36ED-44F4-8CD4-C93B97EE16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06" name="Rectángulo 305" descr="Pack de 6 Vodka Zaverich 1 L Zaverich 1 L | Walmart en línea">
          <a:extLst>
            <a:ext uri="{FF2B5EF4-FFF2-40B4-BE49-F238E27FC236}">
              <a16:creationId xmlns:a16="http://schemas.microsoft.com/office/drawing/2014/main" id="{FC6A1E60-F6C2-4244-AEE2-2580DD084B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07" name="Rectángulo 306" descr="Vodka Zaverich 1 L Genérico 1 L | Walmart en línea">
          <a:extLst>
            <a:ext uri="{FF2B5EF4-FFF2-40B4-BE49-F238E27FC236}">
              <a16:creationId xmlns:a16="http://schemas.microsoft.com/office/drawing/2014/main" id="{8884DEDA-9724-4D5F-A68A-21C85BC1FD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8" name="Rectángulo 307" descr="Pack de 6 Vodka Zaverich 1 L Zaverich 1 L | Walmart en línea">
          <a:extLst>
            <a:ext uri="{FF2B5EF4-FFF2-40B4-BE49-F238E27FC236}">
              <a16:creationId xmlns:a16="http://schemas.microsoft.com/office/drawing/2014/main" id="{73962B3C-D2BB-459B-8918-4D7DFEB8964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9" name="Rectángulo 308" descr="Vodka Zaverich 1 L Genérico 1 L | Walmart en línea">
          <a:extLst>
            <a:ext uri="{FF2B5EF4-FFF2-40B4-BE49-F238E27FC236}">
              <a16:creationId xmlns:a16="http://schemas.microsoft.com/office/drawing/2014/main" id="{D1814FDA-84A8-4A1E-B40D-96FDEA35E5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0" name="Rectángulo 309" descr="Pack de 6 Vodka Zaverich 1 L Zaverich 1 L | Walmart en línea">
          <a:extLst>
            <a:ext uri="{FF2B5EF4-FFF2-40B4-BE49-F238E27FC236}">
              <a16:creationId xmlns:a16="http://schemas.microsoft.com/office/drawing/2014/main" id="{1B52AC05-15CC-4C80-AD4B-79DCEC73A93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1" name="Rectángulo 310" descr="Vodka Zaverich 1 L Genérico 1 L | Walmart en línea">
          <a:extLst>
            <a:ext uri="{FF2B5EF4-FFF2-40B4-BE49-F238E27FC236}">
              <a16:creationId xmlns:a16="http://schemas.microsoft.com/office/drawing/2014/main" id="{F2140FF8-2DE9-4779-B11A-BDDA1819AE9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12" name="Rectángulo 311" descr="Pack de 6 Vodka Zaverich 1 L Zaverich 1 L | Walmart en línea">
          <a:extLst>
            <a:ext uri="{FF2B5EF4-FFF2-40B4-BE49-F238E27FC236}">
              <a16:creationId xmlns:a16="http://schemas.microsoft.com/office/drawing/2014/main" id="{8386A4FC-60CB-41FE-9C6A-7DA06036C5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13" name="Rectángulo 312" descr="Vodka Zaverich 1 L Genérico 1 L | Walmart en línea">
          <a:extLst>
            <a:ext uri="{FF2B5EF4-FFF2-40B4-BE49-F238E27FC236}">
              <a16:creationId xmlns:a16="http://schemas.microsoft.com/office/drawing/2014/main" id="{7160758A-4609-460C-89CD-AFA1B7256DF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4" name="Rectángulo 313" descr="Pack de 6 Vodka Zaverich 1 L Zaverich 1 L | Walmart en línea">
          <a:extLst>
            <a:ext uri="{FF2B5EF4-FFF2-40B4-BE49-F238E27FC236}">
              <a16:creationId xmlns:a16="http://schemas.microsoft.com/office/drawing/2014/main" id="{11184E6C-54B2-42AD-97A8-ECA965878E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5" name="Rectángulo 314" descr="Vodka Zaverich 1 L Genérico 1 L | Walmart en línea">
          <a:extLst>
            <a:ext uri="{FF2B5EF4-FFF2-40B4-BE49-F238E27FC236}">
              <a16:creationId xmlns:a16="http://schemas.microsoft.com/office/drawing/2014/main" id="{65B9EB23-18D8-4CA5-BECF-90BCD33DE3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316" name="Rectángulo 315" descr="Pack de 6 Vodka Zaverich 1 L Zaverich 1 L | Walmart en línea">
          <a:extLst>
            <a:ext uri="{FF2B5EF4-FFF2-40B4-BE49-F238E27FC236}">
              <a16:creationId xmlns:a16="http://schemas.microsoft.com/office/drawing/2014/main" id="{277B7C8D-F205-4C41-BCA7-AEF8E1480E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317" name="Rectángulo 316" descr="Vodka Zaverich 1 L Genérico 1 L | Walmart en línea">
          <a:extLst>
            <a:ext uri="{FF2B5EF4-FFF2-40B4-BE49-F238E27FC236}">
              <a16:creationId xmlns:a16="http://schemas.microsoft.com/office/drawing/2014/main" id="{BAC87350-9E20-45B4-B42C-88F7C5A0EDE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18" name="Rectángulo 317" descr="Pack de 6 Vodka Zaverich 1 L Zaverich 1 L | Walmart en línea">
          <a:extLst>
            <a:ext uri="{FF2B5EF4-FFF2-40B4-BE49-F238E27FC236}">
              <a16:creationId xmlns:a16="http://schemas.microsoft.com/office/drawing/2014/main" id="{E63C1D69-299A-4803-981E-B95F90F5F9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19" name="Rectángulo 318" descr="Vodka Zaverich 1 L Genérico 1 L | Walmart en línea">
          <a:extLst>
            <a:ext uri="{FF2B5EF4-FFF2-40B4-BE49-F238E27FC236}">
              <a16:creationId xmlns:a16="http://schemas.microsoft.com/office/drawing/2014/main" id="{4B16B2FA-E254-430A-88EA-A35FC0766E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0" name="Rectángulo 319" descr="Pack de 6 Vodka Zaverich 1 L Zaverich 1 L | Walmart en línea">
          <a:extLst>
            <a:ext uri="{FF2B5EF4-FFF2-40B4-BE49-F238E27FC236}">
              <a16:creationId xmlns:a16="http://schemas.microsoft.com/office/drawing/2014/main" id="{19E6673A-8088-4ED3-B3E7-E441586881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1" name="Rectángulo 320" descr="Vodka Zaverich 1 L Genérico 1 L | Walmart en línea">
          <a:extLst>
            <a:ext uri="{FF2B5EF4-FFF2-40B4-BE49-F238E27FC236}">
              <a16:creationId xmlns:a16="http://schemas.microsoft.com/office/drawing/2014/main" id="{515CF2E1-13E6-49D5-8B1B-C43C8524C6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22" name="Rectángulo 321" descr="Pack de 6 Vodka Zaverich 1 L Zaverich 1 L | Walmart en línea">
          <a:extLst>
            <a:ext uri="{FF2B5EF4-FFF2-40B4-BE49-F238E27FC236}">
              <a16:creationId xmlns:a16="http://schemas.microsoft.com/office/drawing/2014/main" id="{6E5A694F-A18B-4EA2-BCD3-CD819188EF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23" name="Rectángulo 322" descr="Vodka Zaverich 1 L Genérico 1 L | Walmart en línea">
          <a:extLst>
            <a:ext uri="{FF2B5EF4-FFF2-40B4-BE49-F238E27FC236}">
              <a16:creationId xmlns:a16="http://schemas.microsoft.com/office/drawing/2014/main" id="{199FEAE0-C0C5-4D79-BA7E-4E15E417AE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4" name="Rectángulo 323" descr="Pack de 6 Vodka Zaverich 1 L Zaverich 1 L | Walmart en línea">
          <a:extLst>
            <a:ext uri="{FF2B5EF4-FFF2-40B4-BE49-F238E27FC236}">
              <a16:creationId xmlns:a16="http://schemas.microsoft.com/office/drawing/2014/main" id="{14F99CD1-E9EA-4D1A-A016-0381BFD077D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5" name="Rectángulo 324" descr="Vodka Zaverich 1 L Genérico 1 L | Walmart en línea">
          <a:extLst>
            <a:ext uri="{FF2B5EF4-FFF2-40B4-BE49-F238E27FC236}">
              <a16:creationId xmlns:a16="http://schemas.microsoft.com/office/drawing/2014/main" id="{0EAADB79-923F-4DFB-9D97-7AE06FA73C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26" name="Rectángulo 325" descr="Pack de 6 Vodka Zaverich 1 L Zaverich 1 L | Walmart en línea">
          <a:extLst>
            <a:ext uri="{FF2B5EF4-FFF2-40B4-BE49-F238E27FC236}">
              <a16:creationId xmlns:a16="http://schemas.microsoft.com/office/drawing/2014/main" id="{C37EF1DA-1A96-478D-8182-3AD7123C86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27" name="Rectángulo 326" descr="Vodka Zaverich 1 L Genérico 1 L | Walmart en línea">
          <a:extLst>
            <a:ext uri="{FF2B5EF4-FFF2-40B4-BE49-F238E27FC236}">
              <a16:creationId xmlns:a16="http://schemas.microsoft.com/office/drawing/2014/main" id="{D05BA8EA-F35F-4270-8EBF-5D2CA82672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28" name="Rectángulo 327" descr="Pack de 6 Vodka Zaverich 1 L Zaverich 1 L | Walmart en línea">
          <a:extLst>
            <a:ext uri="{FF2B5EF4-FFF2-40B4-BE49-F238E27FC236}">
              <a16:creationId xmlns:a16="http://schemas.microsoft.com/office/drawing/2014/main" id="{C7BC2962-5D6E-4440-908E-61FA20FDAE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29" name="Rectángulo 328" descr="Vodka Zaverich 1 L Genérico 1 L | Walmart en línea">
          <a:extLst>
            <a:ext uri="{FF2B5EF4-FFF2-40B4-BE49-F238E27FC236}">
              <a16:creationId xmlns:a16="http://schemas.microsoft.com/office/drawing/2014/main" id="{719E3083-5AA0-490D-9BBC-02E3066C242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0" name="Rectángulo 329" descr="Pack de 6 Vodka Zaverich 1 L Zaverich 1 L | Walmart en línea">
          <a:extLst>
            <a:ext uri="{FF2B5EF4-FFF2-40B4-BE49-F238E27FC236}">
              <a16:creationId xmlns:a16="http://schemas.microsoft.com/office/drawing/2014/main" id="{E4644AD3-6879-4D92-A76A-7170A77FD1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1" name="Rectángulo 330" descr="Vodka Zaverich 1 L Genérico 1 L | Walmart en línea">
          <a:extLst>
            <a:ext uri="{FF2B5EF4-FFF2-40B4-BE49-F238E27FC236}">
              <a16:creationId xmlns:a16="http://schemas.microsoft.com/office/drawing/2014/main" id="{3088DCAF-2A7B-4C13-8B06-7E9BF383D74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2" name="Rectángulo 331" descr="Pack de 6 Vodka Zaverich 1 L Zaverich 1 L | Walmart en línea">
          <a:extLst>
            <a:ext uri="{FF2B5EF4-FFF2-40B4-BE49-F238E27FC236}">
              <a16:creationId xmlns:a16="http://schemas.microsoft.com/office/drawing/2014/main" id="{E0525042-A944-4C29-8439-9628A44F24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3" name="Rectángulo 332" descr="Vodka Zaverich 1 L Genérico 1 L | Walmart en línea">
          <a:extLst>
            <a:ext uri="{FF2B5EF4-FFF2-40B4-BE49-F238E27FC236}">
              <a16:creationId xmlns:a16="http://schemas.microsoft.com/office/drawing/2014/main" id="{C61761C5-865A-4BF2-A86E-933E5490A8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4" name="Rectángulo 333" descr="Pack de 6 Vodka Zaverich 1 L Zaverich 1 L | Walmart en línea">
          <a:extLst>
            <a:ext uri="{FF2B5EF4-FFF2-40B4-BE49-F238E27FC236}">
              <a16:creationId xmlns:a16="http://schemas.microsoft.com/office/drawing/2014/main" id="{F00F60E7-1A23-4C03-95EE-2BF1C44B619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5" name="Rectángulo 334" descr="Vodka Zaverich 1 L Genérico 1 L | Walmart en línea">
          <a:extLst>
            <a:ext uri="{FF2B5EF4-FFF2-40B4-BE49-F238E27FC236}">
              <a16:creationId xmlns:a16="http://schemas.microsoft.com/office/drawing/2014/main" id="{2B0E5FFE-EF56-4A07-BF78-BD2B520E312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6" name="Rectángulo 335" descr="Pack de 6 Vodka Zaverich 1 L Zaverich 1 L | Walmart en línea">
          <a:extLst>
            <a:ext uri="{FF2B5EF4-FFF2-40B4-BE49-F238E27FC236}">
              <a16:creationId xmlns:a16="http://schemas.microsoft.com/office/drawing/2014/main" id="{EEF78139-B684-422D-B8FD-9BAB04BDFA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7" name="Rectángulo 336" descr="Vodka Zaverich 1 L Genérico 1 L | Walmart en línea">
          <a:extLst>
            <a:ext uri="{FF2B5EF4-FFF2-40B4-BE49-F238E27FC236}">
              <a16:creationId xmlns:a16="http://schemas.microsoft.com/office/drawing/2014/main" id="{DA9F1529-C944-4EA2-82FB-CE5A0CFEFE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38" name="Rectángulo 337" descr="Pack de 6 Vodka Zaverich 1 L Zaverich 1 L | Walmart en línea">
          <a:extLst>
            <a:ext uri="{FF2B5EF4-FFF2-40B4-BE49-F238E27FC236}">
              <a16:creationId xmlns:a16="http://schemas.microsoft.com/office/drawing/2014/main" id="{6D69F7DC-0047-4648-BCA5-F67A4CCC73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39" name="Rectángulo 338" descr="Vodka Zaverich 1 L Genérico 1 L | Walmart en línea">
          <a:extLst>
            <a:ext uri="{FF2B5EF4-FFF2-40B4-BE49-F238E27FC236}">
              <a16:creationId xmlns:a16="http://schemas.microsoft.com/office/drawing/2014/main" id="{DF1B42E3-7898-4F9E-ADDF-4744841D8D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0" name="Rectángulo 339" descr="Pack de 6 Vodka Zaverich 1 L Zaverich 1 L | Walmart en línea">
          <a:extLst>
            <a:ext uri="{FF2B5EF4-FFF2-40B4-BE49-F238E27FC236}">
              <a16:creationId xmlns:a16="http://schemas.microsoft.com/office/drawing/2014/main" id="{00561467-C076-4625-8892-1769DA2623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1" name="Rectángulo 340" descr="Vodka Zaverich 1 L Genérico 1 L | Walmart en línea">
          <a:extLst>
            <a:ext uri="{FF2B5EF4-FFF2-40B4-BE49-F238E27FC236}">
              <a16:creationId xmlns:a16="http://schemas.microsoft.com/office/drawing/2014/main" id="{4846D885-4FA7-4F1F-AD32-23FAE1E8CD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2" name="Rectángulo 341" descr="Pack de 6 Vodka Zaverich 1 L Zaverich 1 L | Walmart en línea">
          <a:extLst>
            <a:ext uri="{FF2B5EF4-FFF2-40B4-BE49-F238E27FC236}">
              <a16:creationId xmlns:a16="http://schemas.microsoft.com/office/drawing/2014/main" id="{23BB3EA9-0889-4F1D-AC3B-83ADFA279D9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3" name="Rectángulo 342" descr="Vodka Zaverich 1 L Genérico 1 L | Walmart en línea">
          <a:extLst>
            <a:ext uri="{FF2B5EF4-FFF2-40B4-BE49-F238E27FC236}">
              <a16:creationId xmlns:a16="http://schemas.microsoft.com/office/drawing/2014/main" id="{391CA369-6ED7-439B-9B3C-7213B39D0F4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4" name="Rectángulo 343" descr="Pack de 6 Vodka Zaverich 1 L Zaverich 1 L | Walmart en línea">
          <a:extLst>
            <a:ext uri="{FF2B5EF4-FFF2-40B4-BE49-F238E27FC236}">
              <a16:creationId xmlns:a16="http://schemas.microsoft.com/office/drawing/2014/main" id="{691A7BA5-FF53-4D62-89AA-9032547C5A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5" name="Rectángulo 344" descr="Vodka Zaverich 1 L Genérico 1 L | Walmart en línea">
          <a:extLst>
            <a:ext uri="{FF2B5EF4-FFF2-40B4-BE49-F238E27FC236}">
              <a16:creationId xmlns:a16="http://schemas.microsoft.com/office/drawing/2014/main" id="{15039DD1-A75F-485F-BC81-104D5D8AF3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46" name="Rectángulo 345" descr="Pack de 6 Vodka Zaverich 1 L Zaverich 1 L | Walmart en línea">
          <a:extLst>
            <a:ext uri="{FF2B5EF4-FFF2-40B4-BE49-F238E27FC236}">
              <a16:creationId xmlns:a16="http://schemas.microsoft.com/office/drawing/2014/main" id="{BAFEEB75-146C-45C0-B40C-EB0A790689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47" name="Rectángulo 346" descr="Vodka Zaverich 1 L Genérico 1 L | Walmart en línea">
          <a:extLst>
            <a:ext uri="{FF2B5EF4-FFF2-40B4-BE49-F238E27FC236}">
              <a16:creationId xmlns:a16="http://schemas.microsoft.com/office/drawing/2014/main" id="{7A8D1A35-EB06-4984-B410-9DAC3214B1C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48" name="Rectángulo 347" descr="Pack de 6 Vodka Zaverich 1 L Zaverich 1 L | Walmart en línea">
          <a:extLst>
            <a:ext uri="{FF2B5EF4-FFF2-40B4-BE49-F238E27FC236}">
              <a16:creationId xmlns:a16="http://schemas.microsoft.com/office/drawing/2014/main" id="{0E63DA65-AE57-4A83-B977-04A391EAAAA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49" name="Rectángulo 348" descr="Vodka Zaverich 1 L Genérico 1 L | Walmart en línea">
          <a:extLst>
            <a:ext uri="{FF2B5EF4-FFF2-40B4-BE49-F238E27FC236}">
              <a16:creationId xmlns:a16="http://schemas.microsoft.com/office/drawing/2014/main" id="{D09373EC-60F4-40FC-A975-E107A222525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50" name="Rectángulo 349" descr="Pack de 6 Vodka Zaverich 1 L Zaverich 1 L | Walmart en línea">
          <a:extLst>
            <a:ext uri="{FF2B5EF4-FFF2-40B4-BE49-F238E27FC236}">
              <a16:creationId xmlns:a16="http://schemas.microsoft.com/office/drawing/2014/main" id="{10145A07-94AF-429B-B528-4ABF06D370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51" name="Rectángulo 350" descr="Vodka Zaverich 1 L Genérico 1 L | Walmart en línea">
          <a:extLst>
            <a:ext uri="{FF2B5EF4-FFF2-40B4-BE49-F238E27FC236}">
              <a16:creationId xmlns:a16="http://schemas.microsoft.com/office/drawing/2014/main" id="{F1611C14-A151-4BDC-B98D-215346E2653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2" name="Rectángulo 351" descr="Pack de 6 Vodka Zaverich 1 L Zaverich 1 L | Walmart en línea">
          <a:extLst>
            <a:ext uri="{FF2B5EF4-FFF2-40B4-BE49-F238E27FC236}">
              <a16:creationId xmlns:a16="http://schemas.microsoft.com/office/drawing/2014/main" id="{AED56612-D4D5-4A31-9F98-2F707FBA32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3" name="Rectángulo 352" descr="Vodka Zaverich 1 L Genérico 1 L | Walmart en línea">
          <a:extLst>
            <a:ext uri="{FF2B5EF4-FFF2-40B4-BE49-F238E27FC236}">
              <a16:creationId xmlns:a16="http://schemas.microsoft.com/office/drawing/2014/main" id="{1E997DFA-3A74-453F-BD43-118584C845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4" name="Rectángulo 353" descr="Pack de 6 Vodka Zaverich 1 L Zaverich 1 L | Walmart en línea">
          <a:extLst>
            <a:ext uri="{FF2B5EF4-FFF2-40B4-BE49-F238E27FC236}">
              <a16:creationId xmlns:a16="http://schemas.microsoft.com/office/drawing/2014/main" id="{2ADEA746-7990-4216-AB3E-D9507A8E14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5" name="Rectángulo 354" descr="Vodka Zaverich 1 L Genérico 1 L | Walmart en línea">
          <a:extLst>
            <a:ext uri="{FF2B5EF4-FFF2-40B4-BE49-F238E27FC236}">
              <a16:creationId xmlns:a16="http://schemas.microsoft.com/office/drawing/2014/main" id="{31F201FF-F0AB-4699-B466-6BC95BE8B6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56" name="Rectángulo 355" descr="Pack de 6 Vodka Zaverich 1 L Zaverich 1 L | Walmart en línea">
          <a:extLst>
            <a:ext uri="{FF2B5EF4-FFF2-40B4-BE49-F238E27FC236}">
              <a16:creationId xmlns:a16="http://schemas.microsoft.com/office/drawing/2014/main" id="{C3048A7B-75BC-4894-9369-603B0FFA6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57" name="Rectángulo 356" descr="Vodka Zaverich 1 L Genérico 1 L | Walmart en línea">
          <a:extLst>
            <a:ext uri="{FF2B5EF4-FFF2-40B4-BE49-F238E27FC236}">
              <a16:creationId xmlns:a16="http://schemas.microsoft.com/office/drawing/2014/main" id="{AA669116-FFFC-49F0-ADFD-B9F4AF8E6E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8" name="Rectángulo 357" descr="Pack de 6 Vodka Zaverich 1 L Zaverich 1 L | Walmart en línea">
          <a:extLst>
            <a:ext uri="{FF2B5EF4-FFF2-40B4-BE49-F238E27FC236}">
              <a16:creationId xmlns:a16="http://schemas.microsoft.com/office/drawing/2014/main" id="{71FC36BF-B083-4011-9BF4-AE8E74EC0BE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9" name="Rectángulo 358" descr="Vodka Zaverich 1 L Genérico 1 L | Walmart en línea">
          <a:extLst>
            <a:ext uri="{FF2B5EF4-FFF2-40B4-BE49-F238E27FC236}">
              <a16:creationId xmlns:a16="http://schemas.microsoft.com/office/drawing/2014/main" id="{2CECB45E-C36A-410F-807E-997CF7B34C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60" name="Rectángulo 359" descr="Pack de 6 Vodka Zaverich 1 L Zaverich 1 L | Walmart en línea">
          <a:extLst>
            <a:ext uri="{FF2B5EF4-FFF2-40B4-BE49-F238E27FC236}">
              <a16:creationId xmlns:a16="http://schemas.microsoft.com/office/drawing/2014/main" id="{1F8AB641-AF27-42A1-A189-226BDD84DB0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1" name="Rectángulo 360" descr="Pack de 6 Vodka Zaverich 1 L Zaverich 1 L | Walmart en línea">
          <a:extLst>
            <a:ext uri="{FF2B5EF4-FFF2-40B4-BE49-F238E27FC236}">
              <a16:creationId xmlns:a16="http://schemas.microsoft.com/office/drawing/2014/main" id="{4ECFD95B-EE73-4BE7-B6F2-839DD7B3D9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2" name="Rectángulo 361" descr="Vodka Zaverich 1 L Genérico 1 L | Walmart en línea">
          <a:extLst>
            <a:ext uri="{FF2B5EF4-FFF2-40B4-BE49-F238E27FC236}">
              <a16:creationId xmlns:a16="http://schemas.microsoft.com/office/drawing/2014/main" id="{0B8B59D1-D3AC-44BA-A9B2-DD5221A26B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3" name="Rectángulo 362" descr="Pack de 6 Vodka Zaverich 1 L Zaverich 1 L | Walmart en línea">
          <a:extLst>
            <a:ext uri="{FF2B5EF4-FFF2-40B4-BE49-F238E27FC236}">
              <a16:creationId xmlns:a16="http://schemas.microsoft.com/office/drawing/2014/main" id="{B2C5FFEE-FCE6-4783-895E-305C7624D0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4" name="Rectángulo 363" descr="Vodka Zaverich 1 L Genérico 1 L | Walmart en línea">
          <a:extLst>
            <a:ext uri="{FF2B5EF4-FFF2-40B4-BE49-F238E27FC236}">
              <a16:creationId xmlns:a16="http://schemas.microsoft.com/office/drawing/2014/main" id="{3356A80D-E719-4AD3-B831-D5A6A4F6BF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5" name="Rectángulo 364" descr="Pack de 6 Vodka Zaverich 1 L Zaverich 1 L | Walmart en línea">
          <a:extLst>
            <a:ext uri="{FF2B5EF4-FFF2-40B4-BE49-F238E27FC236}">
              <a16:creationId xmlns:a16="http://schemas.microsoft.com/office/drawing/2014/main" id="{F20479EF-E390-42B9-A5EE-F6BBA879EB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6" name="Rectángulo 365" descr="Vodka Zaverich 1 L Genérico 1 L | Walmart en línea">
          <a:extLst>
            <a:ext uri="{FF2B5EF4-FFF2-40B4-BE49-F238E27FC236}">
              <a16:creationId xmlns:a16="http://schemas.microsoft.com/office/drawing/2014/main" id="{6A9FC280-F1DD-4266-B37A-682CDD72E3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7" name="Rectángulo 366" descr="Pack de 6 Vodka Zaverich 1 L Zaverich 1 L | Walmart en línea">
          <a:extLst>
            <a:ext uri="{FF2B5EF4-FFF2-40B4-BE49-F238E27FC236}">
              <a16:creationId xmlns:a16="http://schemas.microsoft.com/office/drawing/2014/main" id="{B9FEBF17-737C-4512-8863-88EC0262F40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8" name="Rectángulo 367" descr="Vodka Zaverich 1 L Genérico 1 L | Walmart en línea">
          <a:extLst>
            <a:ext uri="{FF2B5EF4-FFF2-40B4-BE49-F238E27FC236}">
              <a16:creationId xmlns:a16="http://schemas.microsoft.com/office/drawing/2014/main" id="{7FEA2C02-A360-4B4B-8E12-97652C0EB1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9" name="Rectángulo 368" descr="Pack de 6 Vodka Zaverich 1 L Zaverich 1 L | Walmart en línea">
          <a:extLst>
            <a:ext uri="{FF2B5EF4-FFF2-40B4-BE49-F238E27FC236}">
              <a16:creationId xmlns:a16="http://schemas.microsoft.com/office/drawing/2014/main" id="{F568C4E8-FA03-47DE-8DFA-488ECBD198B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70" name="Rectángulo 369" descr="Vodka Zaverich 1 L Genérico 1 L | Walmart en línea">
          <a:extLst>
            <a:ext uri="{FF2B5EF4-FFF2-40B4-BE49-F238E27FC236}">
              <a16:creationId xmlns:a16="http://schemas.microsoft.com/office/drawing/2014/main" id="{08DC6263-2F54-446B-81DE-E3939BA4FF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1" name="Rectángulo 370" descr="Pack de 6 Vodka Zaverich 1 L Zaverich 1 L | Walmart en línea">
          <a:extLst>
            <a:ext uri="{FF2B5EF4-FFF2-40B4-BE49-F238E27FC236}">
              <a16:creationId xmlns:a16="http://schemas.microsoft.com/office/drawing/2014/main" id="{6D9B3C5A-2145-46DA-AF3F-43143C07FBD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2" name="Rectángulo 371" descr="Vodka Zaverich 1 L Genérico 1 L | Walmart en línea">
          <a:extLst>
            <a:ext uri="{FF2B5EF4-FFF2-40B4-BE49-F238E27FC236}">
              <a16:creationId xmlns:a16="http://schemas.microsoft.com/office/drawing/2014/main" id="{3C1A3891-8DFD-4DC2-AAFD-4F9E8DFA7E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3" name="Rectángulo 372" descr="Pack de 6 Vodka Zaverich 1 L Zaverich 1 L | Walmart en línea">
          <a:extLst>
            <a:ext uri="{FF2B5EF4-FFF2-40B4-BE49-F238E27FC236}">
              <a16:creationId xmlns:a16="http://schemas.microsoft.com/office/drawing/2014/main" id="{40700866-3B2C-425B-BE83-C2945EA06C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4" name="Rectángulo 373" descr="Vodka Zaverich 1 L Genérico 1 L | Walmart en línea">
          <a:extLst>
            <a:ext uri="{FF2B5EF4-FFF2-40B4-BE49-F238E27FC236}">
              <a16:creationId xmlns:a16="http://schemas.microsoft.com/office/drawing/2014/main" id="{A3CF9A0A-98DB-4C57-889F-C3B28D1B30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5" name="Rectángulo 374" descr="Pack de 6 Vodka Zaverich 1 L Zaverich 1 L | Walmart en línea">
          <a:extLst>
            <a:ext uri="{FF2B5EF4-FFF2-40B4-BE49-F238E27FC236}">
              <a16:creationId xmlns:a16="http://schemas.microsoft.com/office/drawing/2014/main" id="{E69B8E4C-DC51-4900-B502-764DEC2309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6" name="Rectángulo 375" descr="Vodka Zaverich 1 L Genérico 1 L | Walmart en línea">
          <a:extLst>
            <a:ext uri="{FF2B5EF4-FFF2-40B4-BE49-F238E27FC236}">
              <a16:creationId xmlns:a16="http://schemas.microsoft.com/office/drawing/2014/main" id="{82EE5A65-2F33-4A08-ADC7-A49F6CF8ED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7" name="Rectángulo 376" descr="Pack de 6 Vodka Zaverich 1 L Zaverich 1 L | Walmart en línea">
          <a:extLst>
            <a:ext uri="{FF2B5EF4-FFF2-40B4-BE49-F238E27FC236}">
              <a16:creationId xmlns:a16="http://schemas.microsoft.com/office/drawing/2014/main" id="{E4AD6727-134B-4F6C-A68A-C2DFC311054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8" name="Rectángulo 377" descr="Vodka Zaverich 1 L Genérico 1 L | Walmart en línea">
          <a:extLst>
            <a:ext uri="{FF2B5EF4-FFF2-40B4-BE49-F238E27FC236}">
              <a16:creationId xmlns:a16="http://schemas.microsoft.com/office/drawing/2014/main" id="{04C8C990-1C4D-4167-9D10-A18ECA5E7F8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79" name="Rectángulo 378" descr="Pack de 6 Vodka Zaverich 1 L Zaverich 1 L | Walmart en línea">
          <a:extLst>
            <a:ext uri="{FF2B5EF4-FFF2-40B4-BE49-F238E27FC236}">
              <a16:creationId xmlns:a16="http://schemas.microsoft.com/office/drawing/2014/main" id="{956537FF-B80E-4FBF-B61E-A9C04706CE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80" name="Rectángulo 379" descr="Vodka Zaverich 1 L Genérico 1 L | Walmart en línea">
          <a:extLst>
            <a:ext uri="{FF2B5EF4-FFF2-40B4-BE49-F238E27FC236}">
              <a16:creationId xmlns:a16="http://schemas.microsoft.com/office/drawing/2014/main" id="{6898092F-934E-40AE-983D-BEB8D555C8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1" name="Rectángulo 380" descr="Pack de 6 Vodka Zaverich 1 L Zaverich 1 L | Walmart en línea">
          <a:extLst>
            <a:ext uri="{FF2B5EF4-FFF2-40B4-BE49-F238E27FC236}">
              <a16:creationId xmlns:a16="http://schemas.microsoft.com/office/drawing/2014/main" id="{1202522E-07F5-48FE-B4EB-1A8D3B55AE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2" name="Rectángulo 381" descr="Vodka Zaverich 1 L Genérico 1 L | Walmart en línea">
          <a:extLst>
            <a:ext uri="{FF2B5EF4-FFF2-40B4-BE49-F238E27FC236}">
              <a16:creationId xmlns:a16="http://schemas.microsoft.com/office/drawing/2014/main" id="{CED9D70C-D7BB-402D-A97E-66443C10022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83" name="Rectángulo 382" descr="Pack de 6 Vodka Zaverich 1 L Zaverich 1 L | Walmart en línea">
          <a:extLst>
            <a:ext uri="{FF2B5EF4-FFF2-40B4-BE49-F238E27FC236}">
              <a16:creationId xmlns:a16="http://schemas.microsoft.com/office/drawing/2014/main" id="{492C9FB3-9FF2-491E-B24A-A1537ADC63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4" name="Rectángulo 383" descr="Pack de 6 Vodka Zaverich 1 L Zaverich 1 L | Walmart en línea">
          <a:extLst>
            <a:ext uri="{FF2B5EF4-FFF2-40B4-BE49-F238E27FC236}">
              <a16:creationId xmlns:a16="http://schemas.microsoft.com/office/drawing/2014/main" id="{3C8DDE75-B186-4BD6-9599-16F6B6E588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5" name="Rectángulo 384" descr="Vodka Zaverich 1 L Genérico 1 L | Walmart en línea">
          <a:extLst>
            <a:ext uri="{FF2B5EF4-FFF2-40B4-BE49-F238E27FC236}">
              <a16:creationId xmlns:a16="http://schemas.microsoft.com/office/drawing/2014/main" id="{88A42196-2F57-4EDA-AEDF-0775822516C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6" name="Rectángulo 385" descr="Pack de 6 Vodka Zaverich 1 L Zaverich 1 L | Walmart en línea">
          <a:extLst>
            <a:ext uri="{FF2B5EF4-FFF2-40B4-BE49-F238E27FC236}">
              <a16:creationId xmlns:a16="http://schemas.microsoft.com/office/drawing/2014/main" id="{AC1E0FB0-A662-47CB-A8EA-792EB6E99FF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7" name="Rectángulo 386" descr="Vodka Zaverich 1 L Genérico 1 L | Walmart en línea">
          <a:extLst>
            <a:ext uri="{FF2B5EF4-FFF2-40B4-BE49-F238E27FC236}">
              <a16:creationId xmlns:a16="http://schemas.microsoft.com/office/drawing/2014/main" id="{6F7CD5D5-638F-4130-B796-024F535F53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8" name="Rectángulo 387" descr="Pack de 6 Vodka Zaverich 1 L Zaverich 1 L | Walmart en línea">
          <a:extLst>
            <a:ext uri="{FF2B5EF4-FFF2-40B4-BE49-F238E27FC236}">
              <a16:creationId xmlns:a16="http://schemas.microsoft.com/office/drawing/2014/main" id="{12A89F19-73BC-48C0-B1EB-062085AA2A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9" name="Rectángulo 388" descr="Vodka Zaverich 1 L Genérico 1 L | Walmart en línea">
          <a:extLst>
            <a:ext uri="{FF2B5EF4-FFF2-40B4-BE49-F238E27FC236}">
              <a16:creationId xmlns:a16="http://schemas.microsoft.com/office/drawing/2014/main" id="{6B3F30EA-A622-492A-86CC-A5BA880CC2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B38DA03-3416-4F75-8269-9D2215D60E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1" name="AutoShape 2" descr="Vodka Zaverich 1 L Genérico 1 L | Walmart en línea">
          <a:extLst>
            <a:ext uri="{FF2B5EF4-FFF2-40B4-BE49-F238E27FC236}">
              <a16:creationId xmlns:a16="http://schemas.microsoft.com/office/drawing/2014/main" id="{B266D7F5-406C-4333-9329-8D28647424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352425</xdr:rowOff>
    </xdr:to>
    <xdr:sp macro="" textlink="">
      <xdr:nvSpPr>
        <xdr:cNvPr id="392" name="Rectángulo 391" descr="Pack de 6 Vodka Zaverich 1 L Zaverich 1 L | Walmart en línea">
          <a:extLst>
            <a:ext uri="{FF2B5EF4-FFF2-40B4-BE49-F238E27FC236}">
              <a16:creationId xmlns:a16="http://schemas.microsoft.com/office/drawing/2014/main" id="{90B9107A-EEE2-4615-89DE-1A1036E7EA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352425</xdr:rowOff>
    </xdr:to>
    <xdr:sp macro="" textlink="">
      <xdr:nvSpPr>
        <xdr:cNvPr id="393" name="Rectángulo 392" descr="Vodka Zaverich 1 L Genérico 1 L | Walmart en línea">
          <a:extLst>
            <a:ext uri="{FF2B5EF4-FFF2-40B4-BE49-F238E27FC236}">
              <a16:creationId xmlns:a16="http://schemas.microsoft.com/office/drawing/2014/main" id="{5FA36322-00EC-4319-8423-F6C7F729CE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4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42C4435-0ED3-4B4A-A7F3-F3AFA2DA25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5" name="AutoShape 2" descr="Vodka Zaverich 1 L Genérico 1 L | Walmart en línea">
          <a:extLst>
            <a:ext uri="{FF2B5EF4-FFF2-40B4-BE49-F238E27FC236}">
              <a16:creationId xmlns:a16="http://schemas.microsoft.com/office/drawing/2014/main" id="{EB57217C-5365-4E01-B1A9-C0D2BA519E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396" name="Rectángulo 395" descr="Pack de 6 Vodka Zaverich 1 L Zaverich 1 L | Walmart en línea">
          <a:extLst>
            <a:ext uri="{FF2B5EF4-FFF2-40B4-BE49-F238E27FC236}">
              <a16:creationId xmlns:a16="http://schemas.microsoft.com/office/drawing/2014/main" id="{7E9DA7C6-66CB-48B4-B7EF-FD53AB3543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397" name="Rectángulo 396" descr="Vodka Zaverich 1 L Genérico 1 L | Walmart en línea">
          <a:extLst>
            <a:ext uri="{FF2B5EF4-FFF2-40B4-BE49-F238E27FC236}">
              <a16:creationId xmlns:a16="http://schemas.microsoft.com/office/drawing/2014/main" id="{F1BD43F7-F498-434B-B98D-53E352194A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8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02B1E0E-F2D8-4B7C-B49B-FE109220BA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9" name="AutoShape 2" descr="Vodka Zaverich 1 L Genérico 1 L | Walmart en línea">
          <a:extLst>
            <a:ext uri="{FF2B5EF4-FFF2-40B4-BE49-F238E27FC236}">
              <a16:creationId xmlns:a16="http://schemas.microsoft.com/office/drawing/2014/main" id="{8604142D-3BBE-44A7-95BC-F2DC6F5F278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0" name="Rectángulo 399" descr="Pack de 6 Vodka Zaverich 1 L Zaverich 1 L | Walmart en línea">
          <a:extLst>
            <a:ext uri="{FF2B5EF4-FFF2-40B4-BE49-F238E27FC236}">
              <a16:creationId xmlns:a16="http://schemas.microsoft.com/office/drawing/2014/main" id="{F13272D5-265A-4547-B39F-6C8E269184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1" name="Rectángulo 400" descr="Vodka Zaverich 1 L Genérico 1 L | Walmart en línea">
          <a:extLst>
            <a:ext uri="{FF2B5EF4-FFF2-40B4-BE49-F238E27FC236}">
              <a16:creationId xmlns:a16="http://schemas.microsoft.com/office/drawing/2014/main" id="{AC6B7D1B-7F45-4A22-B82F-4B0221FE50F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0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F7A8833-B822-408F-ACF1-430C94FFC6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03" name="AutoShape 2" descr="Vodka Zaverich 1 L Genérico 1 L | Walmart en línea">
          <a:extLst>
            <a:ext uri="{FF2B5EF4-FFF2-40B4-BE49-F238E27FC236}">
              <a16:creationId xmlns:a16="http://schemas.microsoft.com/office/drawing/2014/main" id="{0AC8B060-7C71-4732-826E-4987A0352F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4" name="Rectángulo 403" descr="Pack de 6 Vodka Zaverich 1 L Zaverich 1 L | Walmart en línea">
          <a:extLst>
            <a:ext uri="{FF2B5EF4-FFF2-40B4-BE49-F238E27FC236}">
              <a16:creationId xmlns:a16="http://schemas.microsoft.com/office/drawing/2014/main" id="{B40BF5A6-3378-4970-8CAB-E69E17C179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5" name="Rectángulo 404" descr="Vodka Zaverich 1 L Genérico 1 L | Walmart en línea">
          <a:extLst>
            <a:ext uri="{FF2B5EF4-FFF2-40B4-BE49-F238E27FC236}">
              <a16:creationId xmlns:a16="http://schemas.microsoft.com/office/drawing/2014/main" id="{F4E91A44-3861-4E47-BBD7-E3864582F85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6" name="Rectángulo 405" descr="Pack de 6 Vodka Zaverich 1 L Zaverich 1 L | Walmart en línea">
          <a:extLst>
            <a:ext uri="{FF2B5EF4-FFF2-40B4-BE49-F238E27FC236}">
              <a16:creationId xmlns:a16="http://schemas.microsoft.com/office/drawing/2014/main" id="{819E34F1-7B67-44D1-B01C-215214A97B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7" name="Rectángulo 406" descr="Vodka Zaverich 1 L Genérico 1 L | Walmart en línea">
          <a:extLst>
            <a:ext uri="{FF2B5EF4-FFF2-40B4-BE49-F238E27FC236}">
              <a16:creationId xmlns:a16="http://schemas.microsoft.com/office/drawing/2014/main" id="{59F1763E-EEBA-4F29-AD50-6934ADDF8F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08" name="Rectángulo 407" descr="Pack de 6 Vodka Zaverich 1 L Zaverich 1 L | Walmart en línea">
          <a:extLst>
            <a:ext uri="{FF2B5EF4-FFF2-40B4-BE49-F238E27FC236}">
              <a16:creationId xmlns:a16="http://schemas.microsoft.com/office/drawing/2014/main" id="{F7436BFF-ABE5-41F3-8E01-03D498DAC7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09" name="Rectángulo 408" descr="Vodka Zaverich 1 L Genérico 1 L | Walmart en línea">
          <a:extLst>
            <a:ext uri="{FF2B5EF4-FFF2-40B4-BE49-F238E27FC236}">
              <a16:creationId xmlns:a16="http://schemas.microsoft.com/office/drawing/2014/main" id="{99982D7E-1272-491E-A095-DD5CA40D93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0" name="Rectángulo 409" descr="Pack de 6 Vodka Zaverich 1 L Zaverich 1 L | Walmart en línea">
          <a:extLst>
            <a:ext uri="{FF2B5EF4-FFF2-40B4-BE49-F238E27FC236}">
              <a16:creationId xmlns:a16="http://schemas.microsoft.com/office/drawing/2014/main" id="{204B8AD1-6FD9-4C4C-97E7-2DDEB2A607E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1" name="Rectángulo 410" descr="Vodka Zaverich 1 L Genérico 1 L | Walmart en línea">
          <a:extLst>
            <a:ext uri="{FF2B5EF4-FFF2-40B4-BE49-F238E27FC236}">
              <a16:creationId xmlns:a16="http://schemas.microsoft.com/office/drawing/2014/main" id="{8079F3B9-5E23-4ED1-832C-FEE7532AC9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12" name="Rectángulo 411" descr="Pack de 6 Vodka Zaverich 1 L Zaverich 1 L | Walmart en línea">
          <a:extLst>
            <a:ext uri="{FF2B5EF4-FFF2-40B4-BE49-F238E27FC236}">
              <a16:creationId xmlns:a16="http://schemas.microsoft.com/office/drawing/2014/main" id="{3E69334F-9EC9-4659-AA84-41BA157ED9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13" name="Rectángulo 412" descr="Vodka Zaverich 1 L Genérico 1 L | Walmart en línea">
          <a:extLst>
            <a:ext uri="{FF2B5EF4-FFF2-40B4-BE49-F238E27FC236}">
              <a16:creationId xmlns:a16="http://schemas.microsoft.com/office/drawing/2014/main" id="{4A2DBB61-C92B-4614-9489-E7445BA6C1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4" name="Rectángulo 413" descr="Pack de 6 Vodka Zaverich 1 L Zaverich 1 L | Walmart en línea">
          <a:extLst>
            <a:ext uri="{FF2B5EF4-FFF2-40B4-BE49-F238E27FC236}">
              <a16:creationId xmlns:a16="http://schemas.microsoft.com/office/drawing/2014/main" id="{CB3C98A7-AD1C-4FD4-ADA6-3AF546C9661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5" name="Rectángulo 414" descr="Vodka Zaverich 1 L Genérico 1 L | Walmart en línea">
          <a:extLst>
            <a:ext uri="{FF2B5EF4-FFF2-40B4-BE49-F238E27FC236}">
              <a16:creationId xmlns:a16="http://schemas.microsoft.com/office/drawing/2014/main" id="{777EF8ED-DCC7-4435-BE7B-F74FE9132D2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16" name="Rectángulo 415" descr="Pack de 6 Vodka Zaverich 1 L Zaverich 1 L | Walmart en línea">
          <a:extLst>
            <a:ext uri="{FF2B5EF4-FFF2-40B4-BE49-F238E27FC236}">
              <a16:creationId xmlns:a16="http://schemas.microsoft.com/office/drawing/2014/main" id="{4E57F749-945D-456F-9971-03AE64D370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17" name="Rectángulo 416" descr="Vodka Zaverich 1 L Genérico 1 L | Walmart en línea">
          <a:extLst>
            <a:ext uri="{FF2B5EF4-FFF2-40B4-BE49-F238E27FC236}">
              <a16:creationId xmlns:a16="http://schemas.microsoft.com/office/drawing/2014/main" id="{B0A1F1A4-1A28-4C19-8A7C-94D9920098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8" name="Rectángulo 417" descr="Pack de 6 Vodka Zaverich 1 L Zaverich 1 L | Walmart en línea">
          <a:extLst>
            <a:ext uri="{FF2B5EF4-FFF2-40B4-BE49-F238E27FC236}">
              <a16:creationId xmlns:a16="http://schemas.microsoft.com/office/drawing/2014/main" id="{A74C7208-A909-45AD-98F1-6278E809C3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9" name="Rectángulo 418" descr="Vodka Zaverich 1 L Genérico 1 L | Walmart en línea">
          <a:extLst>
            <a:ext uri="{FF2B5EF4-FFF2-40B4-BE49-F238E27FC236}">
              <a16:creationId xmlns:a16="http://schemas.microsoft.com/office/drawing/2014/main" id="{EFC09640-E135-47B9-8C72-BD4A4C24A6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20" name="Rectángulo 419" descr="Pack de 6 Vodka Zaverich 1 L Zaverich 1 L | Walmart en línea">
          <a:extLst>
            <a:ext uri="{FF2B5EF4-FFF2-40B4-BE49-F238E27FC236}">
              <a16:creationId xmlns:a16="http://schemas.microsoft.com/office/drawing/2014/main" id="{A604D122-E68D-4775-B768-F6CAE1CE28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21" name="Rectángulo 420" descr="Vodka Zaverich 1 L Genérico 1 L | Walmart en línea">
          <a:extLst>
            <a:ext uri="{FF2B5EF4-FFF2-40B4-BE49-F238E27FC236}">
              <a16:creationId xmlns:a16="http://schemas.microsoft.com/office/drawing/2014/main" id="{B584F1F3-0FE5-47D9-B809-EC25FDAA61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6F16C36-6B2C-4F1A-860D-31475A2FE95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3" name="AutoShape 2" descr="Vodka Zaverich 1 L Genérico 1 L | Walmart en línea">
          <a:extLst>
            <a:ext uri="{FF2B5EF4-FFF2-40B4-BE49-F238E27FC236}">
              <a16:creationId xmlns:a16="http://schemas.microsoft.com/office/drawing/2014/main" id="{20FAC075-1AD8-4756-87E7-DC65E56255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424" name="Rectángulo 423" descr="Pack de 6 Vodka Zaverich 1 L Zaverich 1 L | Walmart en línea">
          <a:extLst>
            <a:ext uri="{FF2B5EF4-FFF2-40B4-BE49-F238E27FC236}">
              <a16:creationId xmlns:a16="http://schemas.microsoft.com/office/drawing/2014/main" id="{55B7499C-7392-42CC-AFA7-195CB22A017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425" name="Rectángulo 424" descr="Vodka Zaverich 1 L Genérico 1 L | Walmart en línea">
          <a:extLst>
            <a:ext uri="{FF2B5EF4-FFF2-40B4-BE49-F238E27FC236}">
              <a16:creationId xmlns:a16="http://schemas.microsoft.com/office/drawing/2014/main" id="{4A9E003F-028F-40CC-AF00-DBCFACEED5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61CDC11-8DB0-4AB2-9CBD-F5F3F220E69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7" name="AutoShape 2" descr="Vodka Zaverich 1 L Genérico 1 L | Walmart en línea">
          <a:extLst>
            <a:ext uri="{FF2B5EF4-FFF2-40B4-BE49-F238E27FC236}">
              <a16:creationId xmlns:a16="http://schemas.microsoft.com/office/drawing/2014/main" id="{813B4BB7-A351-4703-8038-FF4FED0B5F3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28" name="Rectángulo 427" descr="Pack de 6 Vodka Zaverich 1 L Zaverich 1 L | Walmart en línea">
          <a:extLst>
            <a:ext uri="{FF2B5EF4-FFF2-40B4-BE49-F238E27FC236}">
              <a16:creationId xmlns:a16="http://schemas.microsoft.com/office/drawing/2014/main" id="{49F80641-B1C8-4EC9-BF4F-DB0AF99201B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29" name="Rectángulo 428" descr="Vodka Zaverich 1 L Genérico 1 L | Walmart en línea">
          <a:extLst>
            <a:ext uri="{FF2B5EF4-FFF2-40B4-BE49-F238E27FC236}">
              <a16:creationId xmlns:a16="http://schemas.microsoft.com/office/drawing/2014/main" id="{6AE9F470-D0C5-4855-9C11-899279D9E7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3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779DF41-0484-450B-8B7D-F43207189C3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31" name="AutoShape 2" descr="Vodka Zaverich 1 L Genérico 1 L | Walmart en línea">
          <a:extLst>
            <a:ext uri="{FF2B5EF4-FFF2-40B4-BE49-F238E27FC236}">
              <a16:creationId xmlns:a16="http://schemas.microsoft.com/office/drawing/2014/main" id="{2A0D9906-C4C4-477F-8954-456606AEE4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2" name="Rectángulo 431" descr="Pack de 6 Vodka Zaverich 1 L Zaverich 1 L | Walmart en línea">
          <a:extLst>
            <a:ext uri="{FF2B5EF4-FFF2-40B4-BE49-F238E27FC236}">
              <a16:creationId xmlns:a16="http://schemas.microsoft.com/office/drawing/2014/main" id="{8D9FC4B4-D987-40C6-8E3F-041556288EE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3" name="Rectángulo 432" descr="Vodka Zaverich 1 L Genérico 1 L | Walmart en línea">
          <a:extLst>
            <a:ext uri="{FF2B5EF4-FFF2-40B4-BE49-F238E27FC236}">
              <a16:creationId xmlns:a16="http://schemas.microsoft.com/office/drawing/2014/main" id="{15588C5D-BD6C-4F09-97FD-80FDD74370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4" name="Rectángulo 433" descr="Pack de 6 Vodka Zaverich 1 L Zaverich 1 L | Walmart en línea">
          <a:extLst>
            <a:ext uri="{FF2B5EF4-FFF2-40B4-BE49-F238E27FC236}">
              <a16:creationId xmlns:a16="http://schemas.microsoft.com/office/drawing/2014/main" id="{4BB62C24-29E2-4522-A53F-CD54E128E76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5" name="Rectángulo 434" descr="Vodka Zaverich 1 L Genérico 1 L | Walmart en línea">
          <a:extLst>
            <a:ext uri="{FF2B5EF4-FFF2-40B4-BE49-F238E27FC236}">
              <a16:creationId xmlns:a16="http://schemas.microsoft.com/office/drawing/2014/main" id="{E1533E44-BF52-45B0-A9AA-1AA2CBAF97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36" name="Rectángulo 435" descr="Pack de 6 Vodka Zaverich 1 L Zaverich 1 L | Walmart en línea">
          <a:extLst>
            <a:ext uri="{FF2B5EF4-FFF2-40B4-BE49-F238E27FC236}">
              <a16:creationId xmlns:a16="http://schemas.microsoft.com/office/drawing/2014/main" id="{FCEA9D23-06B3-4E0D-8B6A-777720B87D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37" name="Rectángulo 436" descr="Vodka Zaverich 1 L Genérico 1 L | Walmart en línea">
          <a:extLst>
            <a:ext uri="{FF2B5EF4-FFF2-40B4-BE49-F238E27FC236}">
              <a16:creationId xmlns:a16="http://schemas.microsoft.com/office/drawing/2014/main" id="{44A60C12-A176-43C6-9F9D-0AE90BA659B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8" name="Rectángulo 437" descr="Pack de 6 Vodka Zaverich 1 L Zaverich 1 L | Walmart en línea">
          <a:extLst>
            <a:ext uri="{FF2B5EF4-FFF2-40B4-BE49-F238E27FC236}">
              <a16:creationId xmlns:a16="http://schemas.microsoft.com/office/drawing/2014/main" id="{EBDC3B33-9FC1-45CD-95CD-53D4C6504F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9" name="Rectángulo 438" descr="Vodka Zaverich 1 L Genérico 1 L | Walmart en línea">
          <a:extLst>
            <a:ext uri="{FF2B5EF4-FFF2-40B4-BE49-F238E27FC236}">
              <a16:creationId xmlns:a16="http://schemas.microsoft.com/office/drawing/2014/main" id="{A9ECFD2B-BAFB-4976-9467-890D685FEA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0" name="Rectángulo 439" descr="Pack de 6 Vodka Zaverich 1 L Zaverich 1 L | Walmart en línea">
          <a:extLst>
            <a:ext uri="{FF2B5EF4-FFF2-40B4-BE49-F238E27FC236}">
              <a16:creationId xmlns:a16="http://schemas.microsoft.com/office/drawing/2014/main" id="{D1C096CA-9D93-4B87-90DB-3794F3BCA4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1" name="Rectángulo 440" descr="Vodka Zaverich 1 L Genérico 1 L | Walmart en línea">
          <a:extLst>
            <a:ext uri="{FF2B5EF4-FFF2-40B4-BE49-F238E27FC236}">
              <a16:creationId xmlns:a16="http://schemas.microsoft.com/office/drawing/2014/main" id="{11FC684B-46DC-438D-A056-619BAA1C98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2" name="Rectángulo 441" descr="Pack de 6 Vodka Zaverich 1 L Zaverich 1 L | Walmart en línea">
          <a:extLst>
            <a:ext uri="{FF2B5EF4-FFF2-40B4-BE49-F238E27FC236}">
              <a16:creationId xmlns:a16="http://schemas.microsoft.com/office/drawing/2014/main" id="{5A68CBED-C213-4872-B3C7-602C1EA7A1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3" name="Rectángulo 442" descr="Vodka Zaverich 1 L Genérico 1 L | Walmart en línea">
          <a:extLst>
            <a:ext uri="{FF2B5EF4-FFF2-40B4-BE49-F238E27FC236}">
              <a16:creationId xmlns:a16="http://schemas.microsoft.com/office/drawing/2014/main" id="{C396D1A1-455F-4C74-ADC2-2D26D04BC8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4" name="Rectángulo 443" descr="Pack de 6 Vodka Zaverich 1 L Zaverich 1 L | Walmart en línea">
          <a:extLst>
            <a:ext uri="{FF2B5EF4-FFF2-40B4-BE49-F238E27FC236}">
              <a16:creationId xmlns:a16="http://schemas.microsoft.com/office/drawing/2014/main" id="{968CA883-BA7E-434A-9C9C-8F52A80313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5" name="Rectángulo 444" descr="Vodka Zaverich 1 L Genérico 1 L | Walmart en línea">
          <a:extLst>
            <a:ext uri="{FF2B5EF4-FFF2-40B4-BE49-F238E27FC236}">
              <a16:creationId xmlns:a16="http://schemas.microsoft.com/office/drawing/2014/main" id="{CC07A959-ABA7-4E51-AC89-5749049FA6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4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11FDD0F-5658-47B9-8A3F-C03BBFEFDE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47" name="AutoShape 2" descr="Vodka Zaverich 1 L Genérico 1 L | Walmart en línea">
          <a:extLst>
            <a:ext uri="{FF2B5EF4-FFF2-40B4-BE49-F238E27FC236}">
              <a16:creationId xmlns:a16="http://schemas.microsoft.com/office/drawing/2014/main" id="{3348D1B3-466B-4930-827D-7F22B04FAF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8" name="Rectángulo 447" descr="Pack de 6 Vodka Zaverich 1 L Zaverich 1 L | Walmart en línea">
          <a:extLst>
            <a:ext uri="{FF2B5EF4-FFF2-40B4-BE49-F238E27FC236}">
              <a16:creationId xmlns:a16="http://schemas.microsoft.com/office/drawing/2014/main" id="{A902B6C1-434A-43AC-B45D-38DEEE52A1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9" name="Rectángulo 448" descr="Vodka Zaverich 1 L Genérico 1 L | Walmart en línea">
          <a:extLst>
            <a:ext uri="{FF2B5EF4-FFF2-40B4-BE49-F238E27FC236}">
              <a16:creationId xmlns:a16="http://schemas.microsoft.com/office/drawing/2014/main" id="{F7B8F87E-C826-43F8-A7AA-1556536BB6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5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26D3CD0-F830-40CD-B29D-644EC9C5095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51" name="AutoShape 2" descr="Vodka Zaverich 1 L Genérico 1 L | Walmart en línea">
          <a:extLst>
            <a:ext uri="{FF2B5EF4-FFF2-40B4-BE49-F238E27FC236}">
              <a16:creationId xmlns:a16="http://schemas.microsoft.com/office/drawing/2014/main" id="{54F9E2EB-113C-47B6-811A-8F4E4DD9A84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2" name="Rectángulo 451" descr="Pack de 6 Vodka Zaverich 1 L Zaverich 1 L | Walmart en línea">
          <a:extLst>
            <a:ext uri="{FF2B5EF4-FFF2-40B4-BE49-F238E27FC236}">
              <a16:creationId xmlns:a16="http://schemas.microsoft.com/office/drawing/2014/main" id="{5528083F-E081-404B-A3D0-264E1AA5AF3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3" name="Rectángulo 452" descr="Vodka Zaverich 1 L Genérico 1 L | Walmart en línea">
          <a:extLst>
            <a:ext uri="{FF2B5EF4-FFF2-40B4-BE49-F238E27FC236}">
              <a16:creationId xmlns:a16="http://schemas.microsoft.com/office/drawing/2014/main" id="{AE8E6242-27A4-4EDD-AFC8-9283BF7E34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4" name="Rectángulo 453" descr="Pack de 6 Vodka Zaverich 1 L Zaverich 1 L | Walmart en línea">
          <a:extLst>
            <a:ext uri="{FF2B5EF4-FFF2-40B4-BE49-F238E27FC236}">
              <a16:creationId xmlns:a16="http://schemas.microsoft.com/office/drawing/2014/main" id="{B8F16752-1216-4A40-90B8-1707486490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5" name="Rectángulo 454" descr="Vodka Zaverich 1 L Genérico 1 L | Walmart en línea">
          <a:extLst>
            <a:ext uri="{FF2B5EF4-FFF2-40B4-BE49-F238E27FC236}">
              <a16:creationId xmlns:a16="http://schemas.microsoft.com/office/drawing/2014/main" id="{0662AAA7-D99F-4E60-8204-93BBD5F7ED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56" name="Rectángulo 455" descr="Pack de 6 Vodka Zaverich 1 L Zaverich 1 L | Walmart en línea">
          <a:extLst>
            <a:ext uri="{FF2B5EF4-FFF2-40B4-BE49-F238E27FC236}">
              <a16:creationId xmlns:a16="http://schemas.microsoft.com/office/drawing/2014/main" id="{B17B3016-C83A-4CC1-9478-2498526DD7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57" name="Rectángulo 456" descr="Vodka Zaverich 1 L Genérico 1 L | Walmart en línea">
          <a:extLst>
            <a:ext uri="{FF2B5EF4-FFF2-40B4-BE49-F238E27FC236}">
              <a16:creationId xmlns:a16="http://schemas.microsoft.com/office/drawing/2014/main" id="{DB9F2CED-8757-4682-A809-53412070AF4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8" name="Rectángulo 457" descr="Pack de 6 Vodka Zaverich 1 L Zaverich 1 L | Walmart en línea">
          <a:extLst>
            <a:ext uri="{FF2B5EF4-FFF2-40B4-BE49-F238E27FC236}">
              <a16:creationId xmlns:a16="http://schemas.microsoft.com/office/drawing/2014/main" id="{D059D48C-B66E-4F71-B6C5-11F31203B8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59" name="Rectángulo 458" descr="Pack de 6 Vodka Zaverich 1 L Zaverich 1 L | Walmart en línea">
          <a:extLst>
            <a:ext uri="{FF2B5EF4-FFF2-40B4-BE49-F238E27FC236}">
              <a16:creationId xmlns:a16="http://schemas.microsoft.com/office/drawing/2014/main" id="{4C2E1E02-5F6F-4565-BA37-C8C56BCCC7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60" name="Rectángulo 459" descr="Vodka Zaverich 1 L Genérico 1 L | Walmart en línea">
          <a:extLst>
            <a:ext uri="{FF2B5EF4-FFF2-40B4-BE49-F238E27FC236}">
              <a16:creationId xmlns:a16="http://schemas.microsoft.com/office/drawing/2014/main" id="{2B4E0320-C44D-4BAF-B0A2-29734FAD4F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61" name="Rectángulo 460" descr="Pack de 6 Vodka Zaverich 1 L Zaverich 1 L | Walmart en línea">
          <a:extLst>
            <a:ext uri="{FF2B5EF4-FFF2-40B4-BE49-F238E27FC236}">
              <a16:creationId xmlns:a16="http://schemas.microsoft.com/office/drawing/2014/main" id="{354DA34A-9FC8-4867-ABA7-367B2B2B8E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62" name="Rectángulo 461" descr="Vodka Zaverich 1 L Genérico 1 L | Walmart en línea">
          <a:extLst>
            <a:ext uri="{FF2B5EF4-FFF2-40B4-BE49-F238E27FC236}">
              <a16:creationId xmlns:a16="http://schemas.microsoft.com/office/drawing/2014/main" id="{3E701EDB-0597-45BE-A2C1-AAAF0747F86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63" name="Rectángulo 462" descr="Pack de 6 Vodka Zaverich 1 L Zaverich 1 L | Walmart en línea">
          <a:extLst>
            <a:ext uri="{FF2B5EF4-FFF2-40B4-BE49-F238E27FC236}">
              <a16:creationId xmlns:a16="http://schemas.microsoft.com/office/drawing/2014/main" id="{E22BFD5E-2F92-43AA-93E1-609D2E7CDC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64" name="Rectángulo 463" descr="Vodka Zaverich 1 L Genérico 1 L | Walmart en línea">
          <a:extLst>
            <a:ext uri="{FF2B5EF4-FFF2-40B4-BE49-F238E27FC236}">
              <a16:creationId xmlns:a16="http://schemas.microsoft.com/office/drawing/2014/main" id="{8D02E3E0-F9F1-4CB5-B342-E3E94EA686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65" name="Rectángulo 464" descr="Pack de 6 Vodka Zaverich 1 L Zaverich 1 L | Walmart en línea">
          <a:extLst>
            <a:ext uri="{FF2B5EF4-FFF2-40B4-BE49-F238E27FC236}">
              <a16:creationId xmlns:a16="http://schemas.microsoft.com/office/drawing/2014/main" id="{02C9ACA3-F78F-4A27-9C73-0E95F44955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66" name="Rectángulo 465" descr="Vodka Zaverich 1 L Genérico 1 L | Walmart en línea">
          <a:extLst>
            <a:ext uri="{FF2B5EF4-FFF2-40B4-BE49-F238E27FC236}">
              <a16:creationId xmlns:a16="http://schemas.microsoft.com/office/drawing/2014/main" id="{558E6796-B6F9-49F1-89CE-52ED003A71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165</xdr:row>
      <xdr:rowOff>419100</xdr:rowOff>
    </xdr:to>
    <xdr:sp macro="" textlink="">
      <xdr:nvSpPr>
        <xdr:cNvPr id="467" name="Rectángulo 466" descr="Pack de 6 Vodka Zaverich 1 L Zaverich 1 L | Walmart en línea">
          <a:extLst>
            <a:ext uri="{FF2B5EF4-FFF2-40B4-BE49-F238E27FC236}">
              <a16:creationId xmlns:a16="http://schemas.microsoft.com/office/drawing/2014/main" id="{84778601-AD61-4ECD-9690-A68E187A09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165</xdr:row>
      <xdr:rowOff>419100</xdr:rowOff>
    </xdr:to>
    <xdr:sp macro="" textlink="">
      <xdr:nvSpPr>
        <xdr:cNvPr id="468" name="Rectángulo 467" descr="Vodka Zaverich 1 L Genérico 1 L | Walmart en línea">
          <a:extLst>
            <a:ext uri="{FF2B5EF4-FFF2-40B4-BE49-F238E27FC236}">
              <a16:creationId xmlns:a16="http://schemas.microsoft.com/office/drawing/2014/main" id="{E2057B8C-2A3E-4055-97FD-229D6DA52E6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69" name="Rectángulo 468" descr="Pack de 6 Vodka Zaverich 1 L Zaverich 1 L | Walmart en línea">
          <a:extLst>
            <a:ext uri="{FF2B5EF4-FFF2-40B4-BE49-F238E27FC236}">
              <a16:creationId xmlns:a16="http://schemas.microsoft.com/office/drawing/2014/main" id="{99A62151-3707-44B5-9F51-3AAC73C68A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70" name="Rectángulo 469" descr="Vodka Zaverich 1 L Genérico 1 L | Walmart en línea">
          <a:extLst>
            <a:ext uri="{FF2B5EF4-FFF2-40B4-BE49-F238E27FC236}">
              <a16:creationId xmlns:a16="http://schemas.microsoft.com/office/drawing/2014/main" id="{5FCCDDD3-88C9-4F7B-8B5B-281A6EBB3B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71" name="Rectángulo 470" descr="Pack de 6 Vodka Zaverich 1 L Zaverich 1 L | Walmart en línea">
          <a:extLst>
            <a:ext uri="{FF2B5EF4-FFF2-40B4-BE49-F238E27FC236}">
              <a16:creationId xmlns:a16="http://schemas.microsoft.com/office/drawing/2014/main" id="{C931BC7F-4722-436E-9DCC-7FD35C6D97A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72" name="Rectángulo 471" descr="Vodka Zaverich 1 L Genérico 1 L | Walmart en línea">
          <a:extLst>
            <a:ext uri="{FF2B5EF4-FFF2-40B4-BE49-F238E27FC236}">
              <a16:creationId xmlns:a16="http://schemas.microsoft.com/office/drawing/2014/main" id="{5E6A5362-F821-4A74-AF7B-CB2E085828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73" name="Rectángulo 472" descr="Pack de 6 Vodka Zaverich 1 L Zaverich 1 L | Walmart en línea">
          <a:extLst>
            <a:ext uri="{FF2B5EF4-FFF2-40B4-BE49-F238E27FC236}">
              <a16:creationId xmlns:a16="http://schemas.microsoft.com/office/drawing/2014/main" id="{C224BDFA-560F-4D61-B3CC-C151C58891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74" name="Rectángulo 473" descr="Vodka Zaverich 1 L Genérico 1 L | Walmart en línea">
          <a:extLst>
            <a:ext uri="{FF2B5EF4-FFF2-40B4-BE49-F238E27FC236}">
              <a16:creationId xmlns:a16="http://schemas.microsoft.com/office/drawing/2014/main" id="{3ABC921D-770C-43E8-BD47-0F611C593C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A9B02B-9559-48AD-A53E-ADC5F11152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6" name="AutoShape 2" descr="Vodka Zaverich 1 L Genérico 1 L | Walmart en línea">
          <a:extLst>
            <a:ext uri="{FF2B5EF4-FFF2-40B4-BE49-F238E27FC236}">
              <a16:creationId xmlns:a16="http://schemas.microsoft.com/office/drawing/2014/main" id="{2F63F71B-DA21-430C-800F-09005A7C5D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B91235D-CC49-484D-8D97-6A092E1C47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8" name="AutoShape 2" descr="Vodka Zaverich 1 L Genérico 1 L | Walmart en línea">
          <a:extLst>
            <a:ext uri="{FF2B5EF4-FFF2-40B4-BE49-F238E27FC236}">
              <a16:creationId xmlns:a16="http://schemas.microsoft.com/office/drawing/2014/main" id="{56006F54-F52A-492C-9D96-3761E82D4C3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B1D1834-9D95-41E7-AC3A-FDAF0965B08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0" name="AutoShape 2" descr="Vodka Zaverich 1 L Genérico 1 L | Walmart en línea">
          <a:extLst>
            <a:ext uri="{FF2B5EF4-FFF2-40B4-BE49-F238E27FC236}">
              <a16:creationId xmlns:a16="http://schemas.microsoft.com/office/drawing/2014/main" id="{B9B3E818-5A18-4D6D-A2E8-CF69372A1D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2B1356-3D95-44CC-988D-D10195750E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2" name="AutoShape 2" descr="Vodka Zaverich 1 L Genérico 1 L | Walmart en línea">
          <a:extLst>
            <a:ext uri="{FF2B5EF4-FFF2-40B4-BE49-F238E27FC236}">
              <a16:creationId xmlns:a16="http://schemas.microsoft.com/office/drawing/2014/main" id="{9EFB433E-63EA-49B1-A68D-FB7A5F33A9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ADC0141-AF6E-4EE6-B54B-ABFFF17DEA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4" name="AutoShape 2" descr="Vodka Zaverich 1 L Genérico 1 L | Walmart en línea">
          <a:extLst>
            <a:ext uri="{FF2B5EF4-FFF2-40B4-BE49-F238E27FC236}">
              <a16:creationId xmlns:a16="http://schemas.microsoft.com/office/drawing/2014/main" id="{DFEC5688-BF11-41BB-9CE3-F9438A96859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4B71A97-C953-446F-9BA4-D9101982234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6" name="AutoShape 2" descr="Vodka Zaverich 1 L Genérico 1 L | Walmart en línea">
          <a:extLst>
            <a:ext uri="{FF2B5EF4-FFF2-40B4-BE49-F238E27FC236}">
              <a16:creationId xmlns:a16="http://schemas.microsoft.com/office/drawing/2014/main" id="{259BB9F0-AE93-40C7-8852-866CE20066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AF4DBD5-118A-488C-9C46-BB1F9780A3D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8" name="AutoShape 2" descr="Vodka Zaverich 1 L Genérico 1 L | Walmart en línea">
          <a:extLst>
            <a:ext uri="{FF2B5EF4-FFF2-40B4-BE49-F238E27FC236}">
              <a16:creationId xmlns:a16="http://schemas.microsoft.com/office/drawing/2014/main" id="{B0B3D1A8-718E-4CA2-A0A1-EC1585C346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B2A9034-4298-46FD-A2DD-A612E68F73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0" name="AutoShape 2" descr="Vodka Zaverich 1 L Genérico 1 L | Walmart en línea">
          <a:extLst>
            <a:ext uri="{FF2B5EF4-FFF2-40B4-BE49-F238E27FC236}">
              <a16:creationId xmlns:a16="http://schemas.microsoft.com/office/drawing/2014/main" id="{1BD234A7-E84E-49D7-9436-BC125AD1C9A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F7F7668-DCD2-4A82-A089-92ABAA6384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2" name="AutoShape 2" descr="Vodka Zaverich 1 L Genérico 1 L | Walmart en línea">
          <a:extLst>
            <a:ext uri="{FF2B5EF4-FFF2-40B4-BE49-F238E27FC236}">
              <a16:creationId xmlns:a16="http://schemas.microsoft.com/office/drawing/2014/main" id="{2E5DEB6B-D7FA-4679-8814-9F0A238828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729BE1A-4C13-4C34-B464-83DF53835A7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4" name="AutoShape 2" descr="Vodka Zaverich 1 L Genérico 1 L | Walmart en línea">
          <a:extLst>
            <a:ext uri="{FF2B5EF4-FFF2-40B4-BE49-F238E27FC236}">
              <a16:creationId xmlns:a16="http://schemas.microsoft.com/office/drawing/2014/main" id="{D37178B1-817F-44B8-AFF0-55E5E6C2AF6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1D2A84A-FE10-47D2-8851-7AAAC588AC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6" name="AutoShape 2" descr="Vodka Zaverich 1 L Genérico 1 L | Walmart en línea">
          <a:extLst>
            <a:ext uri="{FF2B5EF4-FFF2-40B4-BE49-F238E27FC236}">
              <a16:creationId xmlns:a16="http://schemas.microsoft.com/office/drawing/2014/main" id="{0EAE014C-31F2-400F-8641-7F54674039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D5C0256-3929-4175-939D-538ABAFACB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8" name="AutoShape 2" descr="Vodka Zaverich 1 L Genérico 1 L | Walmart en línea">
          <a:extLst>
            <a:ext uri="{FF2B5EF4-FFF2-40B4-BE49-F238E27FC236}">
              <a16:creationId xmlns:a16="http://schemas.microsoft.com/office/drawing/2014/main" id="{27B2BDBB-7591-4E68-A064-AD2E655D3DE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FFEC2D1-ABFA-453A-81FF-E4DE9BD452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0" name="AutoShape 2" descr="Vodka Zaverich 1 L Genérico 1 L | Walmart en línea">
          <a:extLst>
            <a:ext uri="{FF2B5EF4-FFF2-40B4-BE49-F238E27FC236}">
              <a16:creationId xmlns:a16="http://schemas.microsoft.com/office/drawing/2014/main" id="{B51A2E8F-C910-4694-A128-D17F83A0B4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DC21A7-1A5D-41CA-BEFE-C5A241B2308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2" name="AutoShape 2" descr="Vodka Zaverich 1 L Genérico 1 L | Walmart en línea">
          <a:extLst>
            <a:ext uri="{FF2B5EF4-FFF2-40B4-BE49-F238E27FC236}">
              <a16:creationId xmlns:a16="http://schemas.microsoft.com/office/drawing/2014/main" id="{0C7587EE-6109-409E-A896-C093FFD76B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85FB283-FC03-4D19-AEFD-33F5772CD6B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4" name="AutoShape 2" descr="Vodka Zaverich 1 L Genérico 1 L | Walmart en línea">
          <a:extLst>
            <a:ext uri="{FF2B5EF4-FFF2-40B4-BE49-F238E27FC236}">
              <a16:creationId xmlns:a16="http://schemas.microsoft.com/office/drawing/2014/main" id="{36ADF431-8A14-4A1A-95DB-F1DA26D2AC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A6931C1-427D-4659-95C2-72924211753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6" name="AutoShape 2" descr="Vodka Zaverich 1 L Genérico 1 L | Walmart en línea">
          <a:extLst>
            <a:ext uri="{FF2B5EF4-FFF2-40B4-BE49-F238E27FC236}">
              <a16:creationId xmlns:a16="http://schemas.microsoft.com/office/drawing/2014/main" id="{939999D7-FF1B-4AEF-B2D9-A75E5ED1FC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60D7B07-577C-4877-8593-DFF3698B47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8" name="AutoShape 2" descr="Vodka Zaverich 1 L Genérico 1 L | Walmart en línea">
          <a:extLst>
            <a:ext uri="{FF2B5EF4-FFF2-40B4-BE49-F238E27FC236}">
              <a16:creationId xmlns:a16="http://schemas.microsoft.com/office/drawing/2014/main" id="{A1BFAB90-8269-4580-9950-05DF1ECFEE2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79C3F89-E174-4D3E-B131-0F88BCBC0C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0" name="AutoShape 2" descr="Vodka Zaverich 1 L Genérico 1 L | Walmart en línea">
          <a:extLst>
            <a:ext uri="{FF2B5EF4-FFF2-40B4-BE49-F238E27FC236}">
              <a16:creationId xmlns:a16="http://schemas.microsoft.com/office/drawing/2014/main" id="{BC122FB1-9286-48A5-8C9D-71E48BAC12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D6DB46A-BA18-45F4-B7D1-560336E97F3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2" name="AutoShape 2" descr="Vodka Zaverich 1 L Genérico 1 L | Walmart en línea">
          <a:extLst>
            <a:ext uri="{FF2B5EF4-FFF2-40B4-BE49-F238E27FC236}">
              <a16:creationId xmlns:a16="http://schemas.microsoft.com/office/drawing/2014/main" id="{A33289A8-2257-472A-ACCD-C4D4B33FA4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0CA5745-14B1-49CD-A741-CAAA7B01C7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4" name="AutoShape 2" descr="Vodka Zaverich 1 L Genérico 1 L | Walmart en línea">
          <a:extLst>
            <a:ext uri="{FF2B5EF4-FFF2-40B4-BE49-F238E27FC236}">
              <a16:creationId xmlns:a16="http://schemas.microsoft.com/office/drawing/2014/main" id="{392045DE-6136-42B2-9693-22B6FEE40D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9A4F1BA-4EA3-495B-AA2A-947816CD95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6" name="AutoShape 2" descr="Vodka Zaverich 1 L Genérico 1 L | Walmart en línea">
          <a:extLst>
            <a:ext uri="{FF2B5EF4-FFF2-40B4-BE49-F238E27FC236}">
              <a16:creationId xmlns:a16="http://schemas.microsoft.com/office/drawing/2014/main" id="{0716CF6F-BA99-4D8C-B46B-EDD8C888D91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2B3DE8E-D411-4508-8437-BC243615581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8" name="AutoShape 2" descr="Vodka Zaverich 1 L Genérico 1 L | Walmart en línea">
          <a:extLst>
            <a:ext uri="{FF2B5EF4-FFF2-40B4-BE49-F238E27FC236}">
              <a16:creationId xmlns:a16="http://schemas.microsoft.com/office/drawing/2014/main" id="{418EE3E3-68BE-4F34-A28F-4526D240D1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A7B76E6-F600-4E7E-B287-DFFB8FB1932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0" name="AutoShape 2" descr="Vodka Zaverich 1 L Genérico 1 L | Walmart en línea">
          <a:extLst>
            <a:ext uri="{FF2B5EF4-FFF2-40B4-BE49-F238E27FC236}">
              <a16:creationId xmlns:a16="http://schemas.microsoft.com/office/drawing/2014/main" id="{18246142-9603-4066-AC89-99A155E48B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F90B384-28A9-4B75-B3B1-21DAC15EE2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2" name="AutoShape 2" descr="Vodka Zaverich 1 L Genérico 1 L | Walmart en línea">
          <a:extLst>
            <a:ext uri="{FF2B5EF4-FFF2-40B4-BE49-F238E27FC236}">
              <a16:creationId xmlns:a16="http://schemas.microsoft.com/office/drawing/2014/main" id="{E53F4C9B-5E9B-4647-AA42-D13AF46B0A8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9025A72-64B2-4F31-BEF5-66A1B2C97B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4" name="AutoShape 2" descr="Vodka Zaverich 1 L Genérico 1 L | Walmart en línea">
          <a:extLst>
            <a:ext uri="{FF2B5EF4-FFF2-40B4-BE49-F238E27FC236}">
              <a16:creationId xmlns:a16="http://schemas.microsoft.com/office/drawing/2014/main" id="{FD8E02C8-7693-4116-B1EE-21CCEA1ED1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77DD683-C174-4E17-B8A2-F698A3FC03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6" name="AutoShape 2" descr="Vodka Zaverich 1 L Genérico 1 L | Walmart en línea">
          <a:extLst>
            <a:ext uri="{FF2B5EF4-FFF2-40B4-BE49-F238E27FC236}">
              <a16:creationId xmlns:a16="http://schemas.microsoft.com/office/drawing/2014/main" id="{BBB42C63-23B8-4ACC-8462-0883FC4926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6E9BC63-FF5B-4420-973B-743F892C08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8" name="AutoShape 2" descr="Vodka Zaverich 1 L Genérico 1 L | Walmart en línea">
          <a:extLst>
            <a:ext uri="{FF2B5EF4-FFF2-40B4-BE49-F238E27FC236}">
              <a16:creationId xmlns:a16="http://schemas.microsoft.com/office/drawing/2014/main" id="{92CB8EDF-BDD9-4E0A-A830-93AA0414AC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42D27D3-17D4-4C22-BC8F-F878C35DD6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0" name="AutoShape 2" descr="Vodka Zaverich 1 L Genérico 1 L | Walmart en línea">
          <a:extLst>
            <a:ext uri="{FF2B5EF4-FFF2-40B4-BE49-F238E27FC236}">
              <a16:creationId xmlns:a16="http://schemas.microsoft.com/office/drawing/2014/main" id="{024ED4B7-222F-4E94-8E66-D583118F1F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39E0E5-027B-4B62-AF19-4B55220CE5F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2" name="AutoShape 2" descr="Vodka Zaverich 1 L Genérico 1 L | Walmart en línea">
          <a:extLst>
            <a:ext uri="{FF2B5EF4-FFF2-40B4-BE49-F238E27FC236}">
              <a16:creationId xmlns:a16="http://schemas.microsoft.com/office/drawing/2014/main" id="{5096F238-3264-4478-B296-8D49F5EA994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B818EAF-D835-469B-A38F-03A8AC40531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4" name="AutoShape 2" descr="Vodka Zaverich 1 L Genérico 1 L | Walmart en línea">
          <a:extLst>
            <a:ext uri="{FF2B5EF4-FFF2-40B4-BE49-F238E27FC236}">
              <a16:creationId xmlns:a16="http://schemas.microsoft.com/office/drawing/2014/main" id="{11A6F4E4-3F52-4B54-A98F-19BC9DEA0E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39CD361-4819-4B03-BF65-D1555FFA9BD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6" name="AutoShape 2" descr="Vodka Zaverich 1 L Genérico 1 L | Walmart en línea">
          <a:extLst>
            <a:ext uri="{FF2B5EF4-FFF2-40B4-BE49-F238E27FC236}">
              <a16:creationId xmlns:a16="http://schemas.microsoft.com/office/drawing/2014/main" id="{514B8FC6-CDF5-4B14-8FBA-136B7997AE8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516D8B-16EE-4B2F-95C3-6F49C465035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8" name="AutoShape 2" descr="Vodka Zaverich 1 L Genérico 1 L | Walmart en línea">
          <a:extLst>
            <a:ext uri="{FF2B5EF4-FFF2-40B4-BE49-F238E27FC236}">
              <a16:creationId xmlns:a16="http://schemas.microsoft.com/office/drawing/2014/main" id="{B8E647E7-E4E6-4280-A939-269BD247B49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C2E1ED4-5A1D-4AFC-B76B-A525D8B4CD9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0" name="AutoShape 2" descr="Vodka Zaverich 1 L Genérico 1 L | Walmart en línea">
          <a:extLst>
            <a:ext uri="{FF2B5EF4-FFF2-40B4-BE49-F238E27FC236}">
              <a16:creationId xmlns:a16="http://schemas.microsoft.com/office/drawing/2014/main" id="{47F0D267-0414-442E-96A6-AF1A02DA734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31E26C5-404B-4D9E-80AF-D27FE036257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2" name="AutoShape 2" descr="Vodka Zaverich 1 L Genérico 1 L | Walmart en línea">
          <a:extLst>
            <a:ext uri="{FF2B5EF4-FFF2-40B4-BE49-F238E27FC236}">
              <a16:creationId xmlns:a16="http://schemas.microsoft.com/office/drawing/2014/main" id="{6295ABBD-4D9B-41CF-A888-41E3BB3772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53F70E1-8760-4DAA-916C-E81D5A9B5B7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4" name="AutoShape 2" descr="Vodka Zaverich 1 L Genérico 1 L | Walmart en línea">
          <a:extLst>
            <a:ext uri="{FF2B5EF4-FFF2-40B4-BE49-F238E27FC236}">
              <a16:creationId xmlns:a16="http://schemas.microsoft.com/office/drawing/2014/main" id="{EC8F123D-E72A-46E4-9CB1-951C124255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5EC5D14-57DC-4F11-B32E-C9FF666F543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6" name="AutoShape 2" descr="Vodka Zaverich 1 L Genérico 1 L | Walmart en línea">
          <a:extLst>
            <a:ext uri="{FF2B5EF4-FFF2-40B4-BE49-F238E27FC236}">
              <a16:creationId xmlns:a16="http://schemas.microsoft.com/office/drawing/2014/main" id="{FAFCD6AE-C820-4965-9C9E-DE0FB0066E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47" name="Rectángulo 546" descr="Pack de 6 Vodka Zaverich 1 L Zaverich 1 L | Walmart en línea">
          <a:extLst>
            <a:ext uri="{FF2B5EF4-FFF2-40B4-BE49-F238E27FC236}">
              <a16:creationId xmlns:a16="http://schemas.microsoft.com/office/drawing/2014/main" id="{3D9249AB-1D47-42B2-9222-BA623400B8A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48" name="Rectángulo 547" descr="Vodka Zaverich 1 L Genérico 1 L | Walmart en línea">
          <a:extLst>
            <a:ext uri="{FF2B5EF4-FFF2-40B4-BE49-F238E27FC236}">
              <a16:creationId xmlns:a16="http://schemas.microsoft.com/office/drawing/2014/main" id="{D2C1EED7-AB5E-403D-97CF-F803C25631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49" name="Rectángulo 548" descr="Pack de 6 Vodka Zaverich 1 L Zaverich 1 L | Walmart en línea">
          <a:extLst>
            <a:ext uri="{FF2B5EF4-FFF2-40B4-BE49-F238E27FC236}">
              <a16:creationId xmlns:a16="http://schemas.microsoft.com/office/drawing/2014/main" id="{54EF678F-A340-4EBE-B24F-781B2271B55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0" name="Rectángulo 549" descr="Vodka Zaverich 1 L Genérico 1 L | Walmart en línea">
          <a:extLst>
            <a:ext uri="{FF2B5EF4-FFF2-40B4-BE49-F238E27FC236}">
              <a16:creationId xmlns:a16="http://schemas.microsoft.com/office/drawing/2014/main" id="{0127B38E-9347-42C5-BF9A-90A54A3A14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1" name="Rectángulo 550" descr="Pack de 6 Vodka Zaverich 1 L Zaverich 1 L | Walmart en línea">
          <a:extLst>
            <a:ext uri="{FF2B5EF4-FFF2-40B4-BE49-F238E27FC236}">
              <a16:creationId xmlns:a16="http://schemas.microsoft.com/office/drawing/2014/main" id="{B1302D1E-2ED1-4686-8625-D15B4CB1300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2" name="Rectángulo 551" descr="Vodka Zaverich 1 L Genérico 1 L | Walmart en línea">
          <a:extLst>
            <a:ext uri="{FF2B5EF4-FFF2-40B4-BE49-F238E27FC236}">
              <a16:creationId xmlns:a16="http://schemas.microsoft.com/office/drawing/2014/main" id="{79A7B134-CD5C-43D3-9C33-5051B14944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3" name="Rectángulo 552" descr="Pack de 6 Vodka Zaverich 1 L Zaverich 1 L | Walmart en línea">
          <a:extLst>
            <a:ext uri="{FF2B5EF4-FFF2-40B4-BE49-F238E27FC236}">
              <a16:creationId xmlns:a16="http://schemas.microsoft.com/office/drawing/2014/main" id="{E49A8D0B-F1D5-406D-9C1D-F233B7C0C38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4" name="Rectángulo 553" descr="Vodka Zaverich 1 L Genérico 1 L | Walmart en línea">
          <a:extLst>
            <a:ext uri="{FF2B5EF4-FFF2-40B4-BE49-F238E27FC236}">
              <a16:creationId xmlns:a16="http://schemas.microsoft.com/office/drawing/2014/main" id="{628E7F6C-3171-452A-B130-213919D7C0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5" name="Rectángulo 554" descr="Pack de 6 Vodka Zaverich 1 L Zaverich 1 L | Walmart en línea">
          <a:extLst>
            <a:ext uri="{FF2B5EF4-FFF2-40B4-BE49-F238E27FC236}">
              <a16:creationId xmlns:a16="http://schemas.microsoft.com/office/drawing/2014/main" id="{470FAEB7-FD7D-47E6-9BED-D68E604A95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6" name="Rectángulo 555" descr="Vodka Zaverich 1 L Genérico 1 L | Walmart en línea">
          <a:extLst>
            <a:ext uri="{FF2B5EF4-FFF2-40B4-BE49-F238E27FC236}">
              <a16:creationId xmlns:a16="http://schemas.microsoft.com/office/drawing/2014/main" id="{A4BCC979-F8E5-4E51-A82B-1EC37EFA5E6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7" name="Rectángulo 556" descr="Pack de 6 Vodka Zaverich 1 L Zaverich 1 L | Walmart en línea">
          <a:extLst>
            <a:ext uri="{FF2B5EF4-FFF2-40B4-BE49-F238E27FC236}">
              <a16:creationId xmlns:a16="http://schemas.microsoft.com/office/drawing/2014/main" id="{197BC2B3-4054-4721-ABDE-C8EA97A0FCB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8" name="Rectángulo 557" descr="Vodka Zaverich 1 L Genérico 1 L | Walmart en línea">
          <a:extLst>
            <a:ext uri="{FF2B5EF4-FFF2-40B4-BE49-F238E27FC236}">
              <a16:creationId xmlns:a16="http://schemas.microsoft.com/office/drawing/2014/main" id="{E4803A84-D4AC-486F-8C71-6B1F3E531E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9" name="Rectángulo 558" descr="Pack de 6 Vodka Zaverich 1 L Zaverich 1 L | Walmart en línea">
          <a:extLst>
            <a:ext uri="{FF2B5EF4-FFF2-40B4-BE49-F238E27FC236}">
              <a16:creationId xmlns:a16="http://schemas.microsoft.com/office/drawing/2014/main" id="{CB3AE666-FFAA-4D7D-A00D-F30B22B5AA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60" name="Rectángulo 559" descr="Vodka Zaverich 1 L Genérico 1 L | Walmart en línea">
          <a:extLst>
            <a:ext uri="{FF2B5EF4-FFF2-40B4-BE49-F238E27FC236}">
              <a16:creationId xmlns:a16="http://schemas.microsoft.com/office/drawing/2014/main" id="{41CA9B37-2103-4A1D-AE2D-286DA6E610E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61" name="Rectángulo 560" descr="Pack de 6 Vodka Zaverich 1 L Zaverich 1 L | Walmart en línea">
          <a:extLst>
            <a:ext uri="{FF2B5EF4-FFF2-40B4-BE49-F238E27FC236}">
              <a16:creationId xmlns:a16="http://schemas.microsoft.com/office/drawing/2014/main" id="{3465C28D-1DCD-4BA4-80FF-A40013A249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62" name="Rectángulo 561" descr="Vodka Zaverich 1 L Genérico 1 L | Walmart en línea">
          <a:extLst>
            <a:ext uri="{FF2B5EF4-FFF2-40B4-BE49-F238E27FC236}">
              <a16:creationId xmlns:a16="http://schemas.microsoft.com/office/drawing/2014/main" id="{789135EA-D56F-4F7D-B8A6-0BEE97E207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3" name="Rectángulo 562" descr="Pack de 6 Vodka Zaverich 1 L Zaverich 1 L | Walmart en línea">
          <a:extLst>
            <a:ext uri="{FF2B5EF4-FFF2-40B4-BE49-F238E27FC236}">
              <a16:creationId xmlns:a16="http://schemas.microsoft.com/office/drawing/2014/main" id="{5BFEC41E-7C76-4300-8A2F-D568B9E1FE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4" name="Rectángulo 563" descr="Vodka Zaverich 1 L Genérico 1 L | Walmart en línea">
          <a:extLst>
            <a:ext uri="{FF2B5EF4-FFF2-40B4-BE49-F238E27FC236}">
              <a16:creationId xmlns:a16="http://schemas.microsoft.com/office/drawing/2014/main" id="{A22B50EE-9E7E-408D-B541-C735734FF7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65" name="Rectángulo 564" descr="Pack de 6 Vodka Zaverich 1 L Zaverich 1 L | Walmart en línea">
          <a:extLst>
            <a:ext uri="{FF2B5EF4-FFF2-40B4-BE49-F238E27FC236}">
              <a16:creationId xmlns:a16="http://schemas.microsoft.com/office/drawing/2014/main" id="{5A2FF0C0-EB7B-4D2A-A215-1DF035931D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66" name="Rectángulo 565" descr="Vodka Zaverich 1 L Genérico 1 L | Walmart en línea">
          <a:extLst>
            <a:ext uri="{FF2B5EF4-FFF2-40B4-BE49-F238E27FC236}">
              <a16:creationId xmlns:a16="http://schemas.microsoft.com/office/drawing/2014/main" id="{DDA9FEEA-0B4E-4AB2-85AE-781E29B02E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7" name="Rectángulo 566" descr="Pack de 6 Vodka Zaverich 1 L Zaverich 1 L | Walmart en línea">
          <a:extLst>
            <a:ext uri="{FF2B5EF4-FFF2-40B4-BE49-F238E27FC236}">
              <a16:creationId xmlns:a16="http://schemas.microsoft.com/office/drawing/2014/main" id="{07CFF641-91EB-443E-89BC-48A3962B60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8" name="Rectángulo 567" descr="Vodka Zaverich 1 L Genérico 1 L | Walmart en línea">
          <a:extLst>
            <a:ext uri="{FF2B5EF4-FFF2-40B4-BE49-F238E27FC236}">
              <a16:creationId xmlns:a16="http://schemas.microsoft.com/office/drawing/2014/main" id="{F4298450-05CA-49CD-93A6-08A81326DE0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69" name="Rectángulo 568" descr="Pack de 6 Vodka Zaverich 1 L Zaverich 1 L | Walmart en línea">
          <a:extLst>
            <a:ext uri="{FF2B5EF4-FFF2-40B4-BE49-F238E27FC236}">
              <a16:creationId xmlns:a16="http://schemas.microsoft.com/office/drawing/2014/main" id="{A7509B59-1BBF-4D27-B64D-2043015CF1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0" name="Rectángulo 569" descr="Vodka Zaverich 1 L Genérico 1 L | Walmart en línea">
          <a:extLst>
            <a:ext uri="{FF2B5EF4-FFF2-40B4-BE49-F238E27FC236}">
              <a16:creationId xmlns:a16="http://schemas.microsoft.com/office/drawing/2014/main" id="{9412651D-FEDD-4E35-BD52-5E7C4D33461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1" name="Rectángulo 570" descr="Pack de 6 Vodka Zaverich 1 L Zaverich 1 L | Walmart en línea">
          <a:extLst>
            <a:ext uri="{FF2B5EF4-FFF2-40B4-BE49-F238E27FC236}">
              <a16:creationId xmlns:a16="http://schemas.microsoft.com/office/drawing/2014/main" id="{7678E705-7F8A-4DE4-AD9E-F00705CFFBB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2" name="Rectángulo 571" descr="Vodka Zaverich 1 L Genérico 1 L | Walmart en línea">
          <a:extLst>
            <a:ext uri="{FF2B5EF4-FFF2-40B4-BE49-F238E27FC236}">
              <a16:creationId xmlns:a16="http://schemas.microsoft.com/office/drawing/2014/main" id="{C9F61FE3-A5AF-4776-A5E6-3595BF07F6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3" name="Rectángulo 572" descr="Pack de 6 Vodka Zaverich 1 L Zaverich 1 L | Walmart en línea">
          <a:extLst>
            <a:ext uri="{FF2B5EF4-FFF2-40B4-BE49-F238E27FC236}">
              <a16:creationId xmlns:a16="http://schemas.microsoft.com/office/drawing/2014/main" id="{A48E7415-12B0-4338-84E0-522F5BA5FF0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4" name="Rectángulo 573" descr="Vodka Zaverich 1 L Genérico 1 L | Walmart en línea">
          <a:extLst>
            <a:ext uri="{FF2B5EF4-FFF2-40B4-BE49-F238E27FC236}">
              <a16:creationId xmlns:a16="http://schemas.microsoft.com/office/drawing/2014/main" id="{ECE36F2B-1C26-4E61-9EE0-96625636F7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5" name="Rectángulo 574" descr="Pack de 6 Vodka Zaverich 1 L Zaverich 1 L | Walmart en línea">
          <a:extLst>
            <a:ext uri="{FF2B5EF4-FFF2-40B4-BE49-F238E27FC236}">
              <a16:creationId xmlns:a16="http://schemas.microsoft.com/office/drawing/2014/main" id="{63EB7B07-C78E-4A15-B3E8-5AE4693B32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6" name="Rectángulo 575" descr="Vodka Zaverich 1 L Genérico 1 L | Walmart en línea">
          <a:extLst>
            <a:ext uri="{FF2B5EF4-FFF2-40B4-BE49-F238E27FC236}">
              <a16:creationId xmlns:a16="http://schemas.microsoft.com/office/drawing/2014/main" id="{C52211B6-1C55-4477-8FB0-FC690A1C95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7" name="Rectángulo 576" descr="Pack de 6 Vodka Zaverich 1 L Zaverich 1 L | Walmart en línea">
          <a:extLst>
            <a:ext uri="{FF2B5EF4-FFF2-40B4-BE49-F238E27FC236}">
              <a16:creationId xmlns:a16="http://schemas.microsoft.com/office/drawing/2014/main" id="{871E6579-40BC-4E4B-8FA5-37BFA4122A1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8" name="Rectángulo 577" descr="Vodka Zaverich 1 L Genérico 1 L | Walmart en línea">
          <a:extLst>
            <a:ext uri="{FF2B5EF4-FFF2-40B4-BE49-F238E27FC236}">
              <a16:creationId xmlns:a16="http://schemas.microsoft.com/office/drawing/2014/main" id="{4120070C-669D-4685-8194-2BED423D2CF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79" name="Rectángulo 578" descr="Pack de 6 Vodka Zaverich 1 L Zaverich 1 L | Walmart en línea">
          <a:extLst>
            <a:ext uri="{FF2B5EF4-FFF2-40B4-BE49-F238E27FC236}">
              <a16:creationId xmlns:a16="http://schemas.microsoft.com/office/drawing/2014/main" id="{7E49C3DE-2FF6-4217-B927-5ACF6E2C0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80" name="Rectángulo 579" descr="Vodka Zaverich 1 L Genérico 1 L | Walmart en línea">
          <a:extLst>
            <a:ext uri="{FF2B5EF4-FFF2-40B4-BE49-F238E27FC236}">
              <a16:creationId xmlns:a16="http://schemas.microsoft.com/office/drawing/2014/main" id="{31E596DE-F815-4A6F-BD6D-D2754B10321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1" name="Rectángulo 580" descr="Pack de 6 Vodka Zaverich 1 L Zaverich 1 L | Walmart en línea">
          <a:extLst>
            <a:ext uri="{FF2B5EF4-FFF2-40B4-BE49-F238E27FC236}">
              <a16:creationId xmlns:a16="http://schemas.microsoft.com/office/drawing/2014/main" id="{B445C2DB-56EA-4FFE-8091-DF8D3EAB0D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2" name="Rectángulo 581" descr="Vodka Zaverich 1 L Genérico 1 L | Walmart en línea">
          <a:extLst>
            <a:ext uri="{FF2B5EF4-FFF2-40B4-BE49-F238E27FC236}">
              <a16:creationId xmlns:a16="http://schemas.microsoft.com/office/drawing/2014/main" id="{73E1CE3B-8196-40D2-8562-34A2E3B0FE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83" name="Rectángulo 582" descr="Pack de 6 Vodka Zaverich 1 L Zaverich 1 L | Walmart en línea">
          <a:extLst>
            <a:ext uri="{FF2B5EF4-FFF2-40B4-BE49-F238E27FC236}">
              <a16:creationId xmlns:a16="http://schemas.microsoft.com/office/drawing/2014/main" id="{4BA639D8-C6E2-4E69-A8AE-32FE178587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84" name="Rectángulo 583" descr="Vodka Zaverich 1 L Genérico 1 L | Walmart en línea">
          <a:extLst>
            <a:ext uri="{FF2B5EF4-FFF2-40B4-BE49-F238E27FC236}">
              <a16:creationId xmlns:a16="http://schemas.microsoft.com/office/drawing/2014/main" id="{B482CE6A-05A9-4625-A411-8E450620AB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5" name="Rectángulo 584" descr="Pack de 6 Vodka Zaverich 1 L Zaverich 1 L | Walmart en línea">
          <a:extLst>
            <a:ext uri="{FF2B5EF4-FFF2-40B4-BE49-F238E27FC236}">
              <a16:creationId xmlns:a16="http://schemas.microsoft.com/office/drawing/2014/main" id="{EBDF0586-6AB9-429A-89A6-A89CCE8FF8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6" name="Rectángulo 585" descr="Vodka Zaverich 1 L Genérico 1 L | Walmart en línea">
          <a:extLst>
            <a:ext uri="{FF2B5EF4-FFF2-40B4-BE49-F238E27FC236}">
              <a16:creationId xmlns:a16="http://schemas.microsoft.com/office/drawing/2014/main" id="{7D59DB47-DE8F-49C6-91BC-FEB5AF8BD77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7" name="Rectángulo 586" descr="Pack de 6 Vodka Zaverich 1 L Zaverich 1 L | Walmart en línea">
          <a:extLst>
            <a:ext uri="{FF2B5EF4-FFF2-40B4-BE49-F238E27FC236}">
              <a16:creationId xmlns:a16="http://schemas.microsoft.com/office/drawing/2014/main" id="{928082FF-6CBB-4AEE-98DB-BE0BDC0DF6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8" name="Rectángulo 587" descr="Vodka Zaverich 1 L Genérico 1 L | Walmart en línea">
          <a:extLst>
            <a:ext uri="{FF2B5EF4-FFF2-40B4-BE49-F238E27FC236}">
              <a16:creationId xmlns:a16="http://schemas.microsoft.com/office/drawing/2014/main" id="{6370E954-D7A5-4DC3-9044-BE2AE345E9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89" name="Rectángulo 588" descr="Pack de 6 Vodka Zaverich 1 L Zaverich 1 L | Walmart en línea">
          <a:extLst>
            <a:ext uri="{FF2B5EF4-FFF2-40B4-BE49-F238E27FC236}">
              <a16:creationId xmlns:a16="http://schemas.microsoft.com/office/drawing/2014/main" id="{E35C7DD8-4D00-466D-AEAA-32A85652ACA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90" name="Rectángulo 589" descr="Vodka Zaverich 1 L Genérico 1 L | Walmart en línea">
          <a:extLst>
            <a:ext uri="{FF2B5EF4-FFF2-40B4-BE49-F238E27FC236}">
              <a16:creationId xmlns:a16="http://schemas.microsoft.com/office/drawing/2014/main" id="{4EE2700C-C883-4FB7-A53F-71D1233EE7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91" name="Rectángulo 590" descr="Pack de 6 Vodka Zaverich 1 L Zaverich 1 L | Walmart en línea">
          <a:extLst>
            <a:ext uri="{FF2B5EF4-FFF2-40B4-BE49-F238E27FC236}">
              <a16:creationId xmlns:a16="http://schemas.microsoft.com/office/drawing/2014/main" id="{F949E0EF-8BA6-44AD-9B7E-4D1973FE53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92" name="Rectángulo 591" descr="Vodka Zaverich 1 L Genérico 1 L | Walmart en línea">
          <a:extLst>
            <a:ext uri="{FF2B5EF4-FFF2-40B4-BE49-F238E27FC236}">
              <a16:creationId xmlns:a16="http://schemas.microsoft.com/office/drawing/2014/main" id="{5BBB8FF7-65EA-421F-A11E-397ADED6488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93" name="Rectángulo 592" descr="Pack de 6 Vodka Zaverich 1 L Zaverich 1 L | Walmart en línea">
          <a:extLst>
            <a:ext uri="{FF2B5EF4-FFF2-40B4-BE49-F238E27FC236}">
              <a16:creationId xmlns:a16="http://schemas.microsoft.com/office/drawing/2014/main" id="{5298B718-887C-4C01-8AC8-EAC7EC7CF27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94" name="Rectángulo 593" descr="Vodka Zaverich 1 L Genérico 1 L | Walmart en línea">
          <a:extLst>
            <a:ext uri="{FF2B5EF4-FFF2-40B4-BE49-F238E27FC236}">
              <a16:creationId xmlns:a16="http://schemas.microsoft.com/office/drawing/2014/main" id="{D3253993-A444-46C2-B4BC-EF62592D10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E0218BA-F26B-4AA9-BE82-6AAB8ACEEF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96" name="AutoShape 2" descr="Vodka Zaverich 1 L Genérico 1 L | Walmart en línea">
          <a:extLst>
            <a:ext uri="{FF2B5EF4-FFF2-40B4-BE49-F238E27FC236}">
              <a16:creationId xmlns:a16="http://schemas.microsoft.com/office/drawing/2014/main" id="{7526B611-7982-4985-9A7A-56F6CCEE3CA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352425</xdr:rowOff>
    </xdr:to>
    <xdr:sp macro="" textlink="">
      <xdr:nvSpPr>
        <xdr:cNvPr id="597" name="Rectángulo 596" descr="Pack de 6 Vodka Zaverich 1 L Zaverich 1 L | Walmart en línea">
          <a:extLst>
            <a:ext uri="{FF2B5EF4-FFF2-40B4-BE49-F238E27FC236}">
              <a16:creationId xmlns:a16="http://schemas.microsoft.com/office/drawing/2014/main" id="{09017F6A-6BED-464A-B1FC-B7ADC4E698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352425</xdr:rowOff>
    </xdr:to>
    <xdr:sp macro="" textlink="">
      <xdr:nvSpPr>
        <xdr:cNvPr id="598" name="Rectángulo 597" descr="Vodka Zaverich 1 L Genérico 1 L | Walmart en línea">
          <a:extLst>
            <a:ext uri="{FF2B5EF4-FFF2-40B4-BE49-F238E27FC236}">
              <a16:creationId xmlns:a16="http://schemas.microsoft.com/office/drawing/2014/main" id="{BFF2A220-7946-4DA2-9E08-B581075A8AA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E6FCFF3-3B59-4385-B22F-CA190F62BD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0" name="AutoShape 2" descr="Vodka Zaverich 1 L Genérico 1 L | Walmart en línea">
          <a:extLst>
            <a:ext uri="{FF2B5EF4-FFF2-40B4-BE49-F238E27FC236}">
              <a16:creationId xmlns:a16="http://schemas.microsoft.com/office/drawing/2014/main" id="{775425D7-5A30-40D7-98A7-AA4818E6D56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01" name="Rectángulo 600" descr="Pack de 6 Vodka Zaverich 1 L Zaverich 1 L | Walmart en línea">
          <a:extLst>
            <a:ext uri="{FF2B5EF4-FFF2-40B4-BE49-F238E27FC236}">
              <a16:creationId xmlns:a16="http://schemas.microsoft.com/office/drawing/2014/main" id="{E269935A-9A9A-4C08-947B-D6EBAE0C815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02" name="Rectángulo 601" descr="Vodka Zaverich 1 L Genérico 1 L | Walmart en línea">
          <a:extLst>
            <a:ext uri="{FF2B5EF4-FFF2-40B4-BE49-F238E27FC236}">
              <a16:creationId xmlns:a16="http://schemas.microsoft.com/office/drawing/2014/main" id="{62BFEE99-EBD7-4369-B40A-EDC3B1710C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A097A1-274D-40CB-9EEB-4E5A4C43E9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4" name="AutoShape 2" descr="Vodka Zaverich 1 L Genérico 1 L | Walmart en línea">
          <a:extLst>
            <a:ext uri="{FF2B5EF4-FFF2-40B4-BE49-F238E27FC236}">
              <a16:creationId xmlns:a16="http://schemas.microsoft.com/office/drawing/2014/main" id="{4D59642D-8973-4E0A-933D-52094A0C8B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05" name="Rectángulo 604" descr="Pack de 6 Vodka Zaverich 1 L Zaverich 1 L | Walmart en línea">
          <a:extLst>
            <a:ext uri="{FF2B5EF4-FFF2-40B4-BE49-F238E27FC236}">
              <a16:creationId xmlns:a16="http://schemas.microsoft.com/office/drawing/2014/main" id="{D0F4848B-018C-41C7-880D-EE29AB7A68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06" name="Rectángulo 605" descr="Vodka Zaverich 1 L Genérico 1 L | Walmart en línea">
          <a:extLst>
            <a:ext uri="{FF2B5EF4-FFF2-40B4-BE49-F238E27FC236}">
              <a16:creationId xmlns:a16="http://schemas.microsoft.com/office/drawing/2014/main" id="{1DECB7EB-DF5B-4B30-A69F-154D7A7ED4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C932458-B991-40A1-AE7D-595BA38526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8" name="AutoShape 2" descr="Vodka Zaverich 1 L Genérico 1 L | Walmart en línea">
          <a:extLst>
            <a:ext uri="{FF2B5EF4-FFF2-40B4-BE49-F238E27FC236}">
              <a16:creationId xmlns:a16="http://schemas.microsoft.com/office/drawing/2014/main" id="{9904F09B-6ED6-42D1-87F6-04A9B639DA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09" name="Rectángulo 608" descr="Pack de 6 Vodka Zaverich 1 L Zaverich 1 L | Walmart en línea">
          <a:extLst>
            <a:ext uri="{FF2B5EF4-FFF2-40B4-BE49-F238E27FC236}">
              <a16:creationId xmlns:a16="http://schemas.microsoft.com/office/drawing/2014/main" id="{81BB0C62-DC16-4A44-874E-D7CDE9940C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0" name="Rectángulo 609" descr="Vodka Zaverich 1 L Genérico 1 L | Walmart en línea">
          <a:extLst>
            <a:ext uri="{FF2B5EF4-FFF2-40B4-BE49-F238E27FC236}">
              <a16:creationId xmlns:a16="http://schemas.microsoft.com/office/drawing/2014/main" id="{2D83A4C9-740B-447A-B1C7-C67280FFE81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1" name="Rectángulo 610" descr="Pack de 6 Vodka Zaverich 1 L Zaverich 1 L | Walmart en línea">
          <a:extLst>
            <a:ext uri="{FF2B5EF4-FFF2-40B4-BE49-F238E27FC236}">
              <a16:creationId xmlns:a16="http://schemas.microsoft.com/office/drawing/2014/main" id="{550B83AF-AD73-4B82-8DF4-7A758E99ED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2" name="Rectángulo 611" descr="Vodka Zaverich 1 L Genérico 1 L | Walmart en línea">
          <a:extLst>
            <a:ext uri="{FF2B5EF4-FFF2-40B4-BE49-F238E27FC236}">
              <a16:creationId xmlns:a16="http://schemas.microsoft.com/office/drawing/2014/main" id="{5579AC21-68D8-438D-8264-DC7745CC12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3" name="Rectángulo 612" descr="Pack de 6 Vodka Zaverich 1 L Zaverich 1 L | Walmart en línea">
          <a:extLst>
            <a:ext uri="{FF2B5EF4-FFF2-40B4-BE49-F238E27FC236}">
              <a16:creationId xmlns:a16="http://schemas.microsoft.com/office/drawing/2014/main" id="{59A59067-1743-4D7F-9941-1BBCE517E3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4" name="Rectángulo 613" descr="Vodka Zaverich 1 L Genérico 1 L | Walmart en línea">
          <a:extLst>
            <a:ext uri="{FF2B5EF4-FFF2-40B4-BE49-F238E27FC236}">
              <a16:creationId xmlns:a16="http://schemas.microsoft.com/office/drawing/2014/main" id="{147D804E-C43A-486C-A515-AB1CBDC458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5" name="Rectángulo 614" descr="Pack de 6 Vodka Zaverich 1 L Zaverich 1 L | Walmart en línea">
          <a:extLst>
            <a:ext uri="{FF2B5EF4-FFF2-40B4-BE49-F238E27FC236}">
              <a16:creationId xmlns:a16="http://schemas.microsoft.com/office/drawing/2014/main" id="{97DB60BB-5C1C-4447-9841-69A1128E1D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6" name="Rectángulo 615" descr="Vodka Zaverich 1 L Genérico 1 L | Walmart en línea">
          <a:extLst>
            <a:ext uri="{FF2B5EF4-FFF2-40B4-BE49-F238E27FC236}">
              <a16:creationId xmlns:a16="http://schemas.microsoft.com/office/drawing/2014/main" id="{C5CBB267-C78D-47E3-9064-7B1A5DDA9D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7" name="Rectángulo 616" descr="Pack de 6 Vodka Zaverich 1 L Zaverich 1 L | Walmart en línea">
          <a:extLst>
            <a:ext uri="{FF2B5EF4-FFF2-40B4-BE49-F238E27FC236}">
              <a16:creationId xmlns:a16="http://schemas.microsoft.com/office/drawing/2014/main" id="{4F6DE7BB-85EF-4DAA-992F-4B770B9D19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8" name="Rectángulo 617" descr="Vodka Zaverich 1 L Genérico 1 L | Walmart en línea">
          <a:extLst>
            <a:ext uri="{FF2B5EF4-FFF2-40B4-BE49-F238E27FC236}">
              <a16:creationId xmlns:a16="http://schemas.microsoft.com/office/drawing/2014/main" id="{6E734165-8630-4FF7-9890-4C7B9997CA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9" name="Rectángulo 618" descr="Pack de 6 Vodka Zaverich 1 L Zaverich 1 L | Walmart en línea">
          <a:extLst>
            <a:ext uri="{FF2B5EF4-FFF2-40B4-BE49-F238E27FC236}">
              <a16:creationId xmlns:a16="http://schemas.microsoft.com/office/drawing/2014/main" id="{01FAC521-8BFF-4B2D-87CA-BB40F9048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20" name="Rectángulo 619" descr="Vodka Zaverich 1 L Genérico 1 L | Walmart en línea">
          <a:extLst>
            <a:ext uri="{FF2B5EF4-FFF2-40B4-BE49-F238E27FC236}">
              <a16:creationId xmlns:a16="http://schemas.microsoft.com/office/drawing/2014/main" id="{B8746E7D-4FD9-4E37-9CEC-AA35F31319F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1" name="Rectángulo 620" descr="Pack de 6 Vodka Zaverich 1 L Zaverich 1 L | Walmart en línea">
          <a:extLst>
            <a:ext uri="{FF2B5EF4-FFF2-40B4-BE49-F238E27FC236}">
              <a16:creationId xmlns:a16="http://schemas.microsoft.com/office/drawing/2014/main" id="{FA2CA222-4C5F-43A1-8393-9505D5A850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2" name="Rectángulo 621" descr="Vodka Zaverich 1 L Genérico 1 L | Walmart en línea">
          <a:extLst>
            <a:ext uri="{FF2B5EF4-FFF2-40B4-BE49-F238E27FC236}">
              <a16:creationId xmlns:a16="http://schemas.microsoft.com/office/drawing/2014/main" id="{F7F15C44-008E-49E5-9D24-6E52DC69B8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23" name="Rectángulo 622" descr="Pack de 6 Vodka Zaverich 1 L Zaverich 1 L | Walmart en línea">
          <a:extLst>
            <a:ext uri="{FF2B5EF4-FFF2-40B4-BE49-F238E27FC236}">
              <a16:creationId xmlns:a16="http://schemas.microsoft.com/office/drawing/2014/main" id="{5DE55FDE-EE92-4C02-A407-B192935025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24" name="Rectángulo 623" descr="Vodka Zaverich 1 L Genérico 1 L | Walmart en línea">
          <a:extLst>
            <a:ext uri="{FF2B5EF4-FFF2-40B4-BE49-F238E27FC236}">
              <a16:creationId xmlns:a16="http://schemas.microsoft.com/office/drawing/2014/main" id="{B90F6002-97A4-44AD-AE70-2C43B161844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5" name="Rectángulo 624" descr="Pack de 6 Vodka Zaverich 1 L Zaverich 1 L | Walmart en línea">
          <a:extLst>
            <a:ext uri="{FF2B5EF4-FFF2-40B4-BE49-F238E27FC236}">
              <a16:creationId xmlns:a16="http://schemas.microsoft.com/office/drawing/2014/main" id="{520E2E05-3AEE-4594-A4C3-B27EA1F2B2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6" name="Rectángulo 625" descr="Vodka Zaverich 1 L Genérico 1 L | Walmart en línea">
          <a:extLst>
            <a:ext uri="{FF2B5EF4-FFF2-40B4-BE49-F238E27FC236}">
              <a16:creationId xmlns:a16="http://schemas.microsoft.com/office/drawing/2014/main" id="{CE05292F-0347-4F27-B37B-A70B7E2D06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952192E-4EF6-4FC5-93F7-8563085842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28" name="AutoShape 2" descr="Vodka Zaverich 1 L Genérico 1 L | Walmart en línea">
          <a:extLst>
            <a:ext uri="{FF2B5EF4-FFF2-40B4-BE49-F238E27FC236}">
              <a16:creationId xmlns:a16="http://schemas.microsoft.com/office/drawing/2014/main" id="{44C3FC4F-C0BD-43ED-9DF9-5406904105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29" name="Rectángulo 628" descr="Pack de 6 Vodka Zaverich 1 L Zaverich 1 L | Walmart en línea">
          <a:extLst>
            <a:ext uri="{FF2B5EF4-FFF2-40B4-BE49-F238E27FC236}">
              <a16:creationId xmlns:a16="http://schemas.microsoft.com/office/drawing/2014/main" id="{6A07A295-BE94-46A9-AA0E-15DADB48AA8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30" name="Rectángulo 629" descr="Vodka Zaverich 1 L Genérico 1 L | Walmart en línea">
          <a:extLst>
            <a:ext uri="{FF2B5EF4-FFF2-40B4-BE49-F238E27FC236}">
              <a16:creationId xmlns:a16="http://schemas.microsoft.com/office/drawing/2014/main" id="{DC2248E5-49A3-4C2A-AAA1-CA425D124B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0510CD-F3C6-4DD4-8A86-483174E1FE8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2" name="AutoShape 2" descr="Vodka Zaverich 1 L Genérico 1 L | Walmart en línea">
          <a:extLst>
            <a:ext uri="{FF2B5EF4-FFF2-40B4-BE49-F238E27FC236}">
              <a16:creationId xmlns:a16="http://schemas.microsoft.com/office/drawing/2014/main" id="{8E6D1B9B-25A2-4537-B50D-93C507B0879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3" name="Rectángulo 632" descr="Pack de 6 Vodka Zaverich 1 L Zaverich 1 L | Walmart en línea">
          <a:extLst>
            <a:ext uri="{FF2B5EF4-FFF2-40B4-BE49-F238E27FC236}">
              <a16:creationId xmlns:a16="http://schemas.microsoft.com/office/drawing/2014/main" id="{F1998B69-B6F6-4A27-90C9-4C99892827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4" name="Rectángulo 633" descr="Vodka Zaverich 1 L Genérico 1 L | Walmart en línea">
          <a:extLst>
            <a:ext uri="{FF2B5EF4-FFF2-40B4-BE49-F238E27FC236}">
              <a16:creationId xmlns:a16="http://schemas.microsoft.com/office/drawing/2014/main" id="{D389D04C-7B48-43D4-8421-D3A67E7FE70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3AE7040-4AE4-42C1-BE46-B782718E43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6" name="AutoShape 2" descr="Vodka Zaverich 1 L Genérico 1 L | Walmart en línea">
          <a:extLst>
            <a:ext uri="{FF2B5EF4-FFF2-40B4-BE49-F238E27FC236}">
              <a16:creationId xmlns:a16="http://schemas.microsoft.com/office/drawing/2014/main" id="{F4C6326E-F597-4CE0-B588-ECEB2EBC3EA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7" name="Rectángulo 636" descr="Pack de 6 Vodka Zaverich 1 L Zaverich 1 L | Walmart en línea">
          <a:extLst>
            <a:ext uri="{FF2B5EF4-FFF2-40B4-BE49-F238E27FC236}">
              <a16:creationId xmlns:a16="http://schemas.microsoft.com/office/drawing/2014/main" id="{3936D398-C6DE-4080-9953-ACAE86EE7DA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8" name="Rectángulo 637" descr="Vodka Zaverich 1 L Genérico 1 L | Walmart en línea">
          <a:extLst>
            <a:ext uri="{FF2B5EF4-FFF2-40B4-BE49-F238E27FC236}">
              <a16:creationId xmlns:a16="http://schemas.microsoft.com/office/drawing/2014/main" id="{C262737D-D21C-48A7-8D6B-68B7A3525C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9" name="Rectángulo 638" descr="Pack de 6 Vodka Zaverich 1 L Zaverich 1 L | Walmart en línea">
          <a:extLst>
            <a:ext uri="{FF2B5EF4-FFF2-40B4-BE49-F238E27FC236}">
              <a16:creationId xmlns:a16="http://schemas.microsoft.com/office/drawing/2014/main" id="{4149E079-980F-4C3F-9789-C26617C793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0" name="Rectángulo 639" descr="Vodka Zaverich 1 L Genérico 1 L | Walmart en línea">
          <a:extLst>
            <a:ext uri="{FF2B5EF4-FFF2-40B4-BE49-F238E27FC236}">
              <a16:creationId xmlns:a16="http://schemas.microsoft.com/office/drawing/2014/main" id="{A8BE1706-4B80-4F67-ACCD-13113D70AC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41" name="Rectángulo 640" descr="Pack de 6 Vodka Zaverich 1 L Zaverich 1 L | Walmart en línea">
          <a:extLst>
            <a:ext uri="{FF2B5EF4-FFF2-40B4-BE49-F238E27FC236}">
              <a16:creationId xmlns:a16="http://schemas.microsoft.com/office/drawing/2014/main" id="{A38B7F7F-B895-4B06-9845-6547633B25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42" name="Rectángulo 641" descr="Vodka Zaverich 1 L Genérico 1 L | Walmart en línea">
          <a:extLst>
            <a:ext uri="{FF2B5EF4-FFF2-40B4-BE49-F238E27FC236}">
              <a16:creationId xmlns:a16="http://schemas.microsoft.com/office/drawing/2014/main" id="{7ED5DF8D-8E1C-4CF9-A292-964A70D410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3" name="Rectángulo 642" descr="Pack de 6 Vodka Zaverich 1 L Zaverich 1 L | Walmart en línea">
          <a:extLst>
            <a:ext uri="{FF2B5EF4-FFF2-40B4-BE49-F238E27FC236}">
              <a16:creationId xmlns:a16="http://schemas.microsoft.com/office/drawing/2014/main" id="{16436628-CA4A-4DCC-89DF-B0DF5EB7DF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4" name="Rectángulo 643" descr="Vodka Zaverich 1 L Genérico 1 L | Walmart en línea">
          <a:extLst>
            <a:ext uri="{FF2B5EF4-FFF2-40B4-BE49-F238E27FC236}">
              <a16:creationId xmlns:a16="http://schemas.microsoft.com/office/drawing/2014/main" id="{B83AB0F7-137B-4A16-8AFB-973C1D221D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45" name="Rectángulo 644" descr="Pack de 6 Vodka Zaverich 1 L Zaverich 1 L | Walmart en línea">
          <a:extLst>
            <a:ext uri="{FF2B5EF4-FFF2-40B4-BE49-F238E27FC236}">
              <a16:creationId xmlns:a16="http://schemas.microsoft.com/office/drawing/2014/main" id="{E8A0657C-6C4F-4EB1-A87E-18B065780E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46" name="Rectángulo 645" descr="Vodka Zaverich 1 L Genérico 1 L | Walmart en línea">
          <a:extLst>
            <a:ext uri="{FF2B5EF4-FFF2-40B4-BE49-F238E27FC236}">
              <a16:creationId xmlns:a16="http://schemas.microsoft.com/office/drawing/2014/main" id="{A27D45E7-6DB7-4B44-B50D-0BB76AC42C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7" name="Rectángulo 646" descr="Pack de 6 Vodka Zaverich 1 L Zaverich 1 L | Walmart en línea">
          <a:extLst>
            <a:ext uri="{FF2B5EF4-FFF2-40B4-BE49-F238E27FC236}">
              <a16:creationId xmlns:a16="http://schemas.microsoft.com/office/drawing/2014/main" id="{D1EDCEF8-1FF6-4C3C-9B49-4D730BA4756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8" name="Rectángulo 647" descr="Vodka Zaverich 1 L Genérico 1 L | Walmart en línea">
          <a:extLst>
            <a:ext uri="{FF2B5EF4-FFF2-40B4-BE49-F238E27FC236}">
              <a16:creationId xmlns:a16="http://schemas.microsoft.com/office/drawing/2014/main" id="{05F6D243-BEB4-4128-B966-FEDF7D1DC2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49" name="Rectángulo 648" descr="Pack de 6 Vodka Zaverich 1 L Zaverich 1 L | Walmart en línea">
          <a:extLst>
            <a:ext uri="{FF2B5EF4-FFF2-40B4-BE49-F238E27FC236}">
              <a16:creationId xmlns:a16="http://schemas.microsoft.com/office/drawing/2014/main" id="{059F3D00-1452-430C-A9FA-E527AA1DA53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50" name="Rectángulo 649" descr="Vodka Zaverich 1 L Genérico 1 L | Walmart en línea">
          <a:extLst>
            <a:ext uri="{FF2B5EF4-FFF2-40B4-BE49-F238E27FC236}">
              <a16:creationId xmlns:a16="http://schemas.microsoft.com/office/drawing/2014/main" id="{1A095A4A-AB19-4A67-B02A-49DB4ADC95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B2537DB-1A8C-479B-A91E-02E2993805D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2" name="AutoShape 2" descr="Vodka Zaverich 1 L Genérico 1 L | Walmart en línea">
          <a:extLst>
            <a:ext uri="{FF2B5EF4-FFF2-40B4-BE49-F238E27FC236}">
              <a16:creationId xmlns:a16="http://schemas.microsoft.com/office/drawing/2014/main" id="{A29B1077-83A9-40D2-B1B6-D81106D4E1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3" name="Rectángulo 652" descr="Pack de 6 Vodka Zaverich 1 L Zaverich 1 L | Walmart en línea">
          <a:extLst>
            <a:ext uri="{FF2B5EF4-FFF2-40B4-BE49-F238E27FC236}">
              <a16:creationId xmlns:a16="http://schemas.microsoft.com/office/drawing/2014/main" id="{1008F83E-6E15-4750-B07E-187DA0BBA1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4" name="Rectángulo 653" descr="Vodka Zaverich 1 L Genérico 1 L | Walmart en línea">
          <a:extLst>
            <a:ext uri="{FF2B5EF4-FFF2-40B4-BE49-F238E27FC236}">
              <a16:creationId xmlns:a16="http://schemas.microsoft.com/office/drawing/2014/main" id="{E28CB08C-9808-4F77-ADA6-00B7F87298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97CCC1D-4332-4944-B5A2-777B8880807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6" name="AutoShape 2" descr="Vodka Zaverich 1 L Genérico 1 L | Walmart en línea">
          <a:extLst>
            <a:ext uri="{FF2B5EF4-FFF2-40B4-BE49-F238E27FC236}">
              <a16:creationId xmlns:a16="http://schemas.microsoft.com/office/drawing/2014/main" id="{A70FBC18-38A7-46C1-986A-6C370AF30B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7" name="Rectángulo 656" descr="Pack de 6 Vodka Zaverich 1 L Zaverich 1 L | Walmart en línea">
          <a:extLst>
            <a:ext uri="{FF2B5EF4-FFF2-40B4-BE49-F238E27FC236}">
              <a16:creationId xmlns:a16="http://schemas.microsoft.com/office/drawing/2014/main" id="{0EBC23A9-BFAC-4925-864C-65564B6D959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8" name="Rectángulo 657" descr="Vodka Zaverich 1 L Genérico 1 L | Walmart en línea">
          <a:extLst>
            <a:ext uri="{FF2B5EF4-FFF2-40B4-BE49-F238E27FC236}">
              <a16:creationId xmlns:a16="http://schemas.microsoft.com/office/drawing/2014/main" id="{8E133009-14A7-4A14-A19D-FAAFEEC574B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9" name="Rectángulo 658" descr="Pack de 6 Vodka Zaverich 1 L Zaverich 1 L | Walmart en línea">
          <a:extLst>
            <a:ext uri="{FF2B5EF4-FFF2-40B4-BE49-F238E27FC236}">
              <a16:creationId xmlns:a16="http://schemas.microsoft.com/office/drawing/2014/main" id="{F97C5514-CC1F-410F-BF58-734C8503DD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60" name="Rectángulo 659" descr="Vodka Zaverich 1 L Genérico 1 L | Walmart en línea">
          <a:extLst>
            <a:ext uri="{FF2B5EF4-FFF2-40B4-BE49-F238E27FC236}">
              <a16:creationId xmlns:a16="http://schemas.microsoft.com/office/drawing/2014/main" id="{6AE71F1C-21A5-4C7D-ACBE-424E2660968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1" name="Rectángulo 660" descr="Pack de 6 Vodka Zaverich 1 L Zaverich 1 L | Walmart en línea">
          <a:extLst>
            <a:ext uri="{FF2B5EF4-FFF2-40B4-BE49-F238E27FC236}">
              <a16:creationId xmlns:a16="http://schemas.microsoft.com/office/drawing/2014/main" id="{353B654E-8C5A-44F2-9221-58020136CF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2" name="Rectángulo 661" descr="Vodka Zaverich 1 L Genérico 1 L | Walmart en línea">
          <a:extLst>
            <a:ext uri="{FF2B5EF4-FFF2-40B4-BE49-F238E27FC236}">
              <a16:creationId xmlns:a16="http://schemas.microsoft.com/office/drawing/2014/main" id="{68D63DCD-9710-410B-9A6F-05173BE32B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63" name="Rectángulo 662" descr="Pack de 6 Vodka Zaverich 1 L Zaverich 1 L | Walmart en línea">
          <a:extLst>
            <a:ext uri="{FF2B5EF4-FFF2-40B4-BE49-F238E27FC236}">
              <a16:creationId xmlns:a16="http://schemas.microsoft.com/office/drawing/2014/main" id="{56878432-CECB-4804-8674-04866754A94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4" name="Rectángulo 663" descr="Pack de 6 Vodka Zaverich 1 L Zaverich 1 L | Walmart en línea">
          <a:extLst>
            <a:ext uri="{FF2B5EF4-FFF2-40B4-BE49-F238E27FC236}">
              <a16:creationId xmlns:a16="http://schemas.microsoft.com/office/drawing/2014/main" id="{950096F9-1808-477B-914E-1DCA9F1AB78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5" name="Rectángulo 664" descr="Vodka Zaverich 1 L Genérico 1 L | Walmart en línea">
          <a:extLst>
            <a:ext uri="{FF2B5EF4-FFF2-40B4-BE49-F238E27FC236}">
              <a16:creationId xmlns:a16="http://schemas.microsoft.com/office/drawing/2014/main" id="{03875A47-E02D-4FC7-9AAB-D613FC33A0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66" name="Rectángulo 665" descr="Pack de 6 Vodka Zaverich 1 L Zaverich 1 L | Walmart en línea">
          <a:extLst>
            <a:ext uri="{FF2B5EF4-FFF2-40B4-BE49-F238E27FC236}">
              <a16:creationId xmlns:a16="http://schemas.microsoft.com/office/drawing/2014/main" id="{E066480E-CE09-46D6-92DB-CC7700ECC2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67" name="Rectángulo 666" descr="Vodka Zaverich 1 L Genérico 1 L | Walmart en línea">
          <a:extLst>
            <a:ext uri="{FF2B5EF4-FFF2-40B4-BE49-F238E27FC236}">
              <a16:creationId xmlns:a16="http://schemas.microsoft.com/office/drawing/2014/main" id="{5F0275CB-5A6F-4AD4-A163-FF6363FF65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68" name="Rectángulo 667" descr="Pack de 6 Vodka Zaverich 1 L Zaverich 1 L | Walmart en línea">
          <a:extLst>
            <a:ext uri="{FF2B5EF4-FFF2-40B4-BE49-F238E27FC236}">
              <a16:creationId xmlns:a16="http://schemas.microsoft.com/office/drawing/2014/main" id="{463BBD25-BB38-4A2F-B923-6064354D0F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69" name="Rectángulo 668" descr="Vodka Zaverich 1 L Genérico 1 L | Walmart en línea">
          <a:extLst>
            <a:ext uri="{FF2B5EF4-FFF2-40B4-BE49-F238E27FC236}">
              <a16:creationId xmlns:a16="http://schemas.microsoft.com/office/drawing/2014/main" id="{6C76ADC1-5A26-4365-9640-1F70673292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0" name="Rectángulo 669" descr="Pack de 6 Vodka Zaverich 1 L Zaverich 1 L | Walmart en línea">
          <a:extLst>
            <a:ext uri="{FF2B5EF4-FFF2-40B4-BE49-F238E27FC236}">
              <a16:creationId xmlns:a16="http://schemas.microsoft.com/office/drawing/2014/main" id="{669FE675-A603-4A53-9624-59B8B894CF8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1" name="Rectángulo 670" descr="Vodka Zaverich 1 L Genérico 1 L | Walmart en línea">
          <a:extLst>
            <a:ext uri="{FF2B5EF4-FFF2-40B4-BE49-F238E27FC236}">
              <a16:creationId xmlns:a16="http://schemas.microsoft.com/office/drawing/2014/main" id="{F2B0751D-66C6-4214-9CF3-2D32895F9AD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166</xdr:row>
      <xdr:rowOff>419100</xdr:rowOff>
    </xdr:to>
    <xdr:sp macro="" textlink="">
      <xdr:nvSpPr>
        <xdr:cNvPr id="672" name="Rectángulo 671" descr="Pack de 6 Vodka Zaverich 1 L Zaverich 1 L | Walmart en línea">
          <a:extLst>
            <a:ext uri="{FF2B5EF4-FFF2-40B4-BE49-F238E27FC236}">
              <a16:creationId xmlns:a16="http://schemas.microsoft.com/office/drawing/2014/main" id="{FFC8AC59-8D46-4944-A98F-4D4EDDDC67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166</xdr:row>
      <xdr:rowOff>419100</xdr:rowOff>
    </xdr:to>
    <xdr:sp macro="" textlink="">
      <xdr:nvSpPr>
        <xdr:cNvPr id="673" name="Rectángulo 672" descr="Vodka Zaverich 1 L Genérico 1 L | Walmart en línea">
          <a:extLst>
            <a:ext uri="{FF2B5EF4-FFF2-40B4-BE49-F238E27FC236}">
              <a16:creationId xmlns:a16="http://schemas.microsoft.com/office/drawing/2014/main" id="{A4B6FABA-9D5C-436E-BDF1-D0B45253446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74" name="Rectángulo 673" descr="Pack de 6 Vodka Zaverich 1 L Zaverich 1 L | Walmart en línea">
          <a:extLst>
            <a:ext uri="{FF2B5EF4-FFF2-40B4-BE49-F238E27FC236}">
              <a16:creationId xmlns:a16="http://schemas.microsoft.com/office/drawing/2014/main" id="{EF146DA1-21E9-4518-9DD7-316A5E4C26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75" name="Rectángulo 674" descr="Vodka Zaverich 1 L Genérico 1 L | Walmart en línea">
          <a:extLst>
            <a:ext uri="{FF2B5EF4-FFF2-40B4-BE49-F238E27FC236}">
              <a16:creationId xmlns:a16="http://schemas.microsoft.com/office/drawing/2014/main" id="{6DFC61C2-3D34-449D-BBC1-6278F1B9B0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76" name="Rectángulo 675" descr="Pack de 6 Vodka Zaverich 1 L Zaverich 1 L | Walmart en línea">
          <a:extLst>
            <a:ext uri="{FF2B5EF4-FFF2-40B4-BE49-F238E27FC236}">
              <a16:creationId xmlns:a16="http://schemas.microsoft.com/office/drawing/2014/main" id="{38E3902D-5BBC-4A68-A060-2582CF4A5C4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77" name="Rectángulo 676" descr="Vodka Zaverich 1 L Genérico 1 L | Walmart en línea">
          <a:extLst>
            <a:ext uri="{FF2B5EF4-FFF2-40B4-BE49-F238E27FC236}">
              <a16:creationId xmlns:a16="http://schemas.microsoft.com/office/drawing/2014/main" id="{9E7D7FD0-C7E1-41E5-AD65-25E8ED84C5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8" name="Rectángulo 677" descr="Pack de 6 Vodka Zaverich 1 L Zaverich 1 L | Walmart en línea">
          <a:extLst>
            <a:ext uri="{FF2B5EF4-FFF2-40B4-BE49-F238E27FC236}">
              <a16:creationId xmlns:a16="http://schemas.microsoft.com/office/drawing/2014/main" id="{08B3ED78-6624-4C08-A408-7D578EC2FCD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9" name="Rectángulo 678" descr="Vodka Zaverich 1 L Genérico 1 L | Walmart en línea">
          <a:extLst>
            <a:ext uri="{FF2B5EF4-FFF2-40B4-BE49-F238E27FC236}">
              <a16:creationId xmlns:a16="http://schemas.microsoft.com/office/drawing/2014/main" id="{8BC62630-2ABF-45DA-9489-42A5769F29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17</xdr:col>
      <xdr:colOff>0</xdr:colOff>
      <xdr:row>168</xdr:row>
      <xdr:rowOff>0</xdr:rowOff>
    </xdr:from>
    <xdr:to>
      <xdr:col>17</xdr:col>
      <xdr:colOff>304800</xdr:colOff>
      <xdr:row>169</xdr:row>
      <xdr:rowOff>96227</xdr:rowOff>
    </xdr:to>
    <xdr:sp macro="" textlink="">
      <xdr:nvSpPr>
        <xdr:cNvPr id="68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68827BC-423E-47DC-9474-2CD28CF4E1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3655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168</xdr:row>
      <xdr:rowOff>0</xdr:rowOff>
    </xdr:from>
    <xdr:to>
      <xdr:col>17</xdr:col>
      <xdr:colOff>304800</xdr:colOff>
      <xdr:row>169</xdr:row>
      <xdr:rowOff>96227</xdr:rowOff>
    </xdr:to>
    <xdr:sp macro="" textlink="">
      <xdr:nvSpPr>
        <xdr:cNvPr id="681" name="AutoShape 2" descr="Vodka Zaverich 1 L Genérico 1 L | Walmart en línea">
          <a:extLst>
            <a:ext uri="{FF2B5EF4-FFF2-40B4-BE49-F238E27FC236}">
              <a16:creationId xmlns:a16="http://schemas.microsoft.com/office/drawing/2014/main" id="{74804B94-18DF-4BF9-9C0C-DD0BBE987A8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3655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8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D225365-B675-4260-A464-735DF4B995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83" name="AutoShape 2" descr="Vodka Zaverich 1 L Genérico 1 L | Walmart en línea">
          <a:extLst>
            <a:ext uri="{FF2B5EF4-FFF2-40B4-BE49-F238E27FC236}">
              <a16:creationId xmlns:a16="http://schemas.microsoft.com/office/drawing/2014/main" id="{B78B02F5-447D-4BAB-9E70-B9A18CACE6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84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3E177B9-88A1-4551-93A9-DB7BBC1F81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85" name="AutoShape 2" descr="Vodka Zaverich 1 L Genérico 1 L | Walmart en línea">
          <a:extLst>
            <a:ext uri="{FF2B5EF4-FFF2-40B4-BE49-F238E27FC236}">
              <a16:creationId xmlns:a16="http://schemas.microsoft.com/office/drawing/2014/main" id="{4191CF34-C8BC-456E-B5B4-3E9C1EFBF8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168</xdr:row>
      <xdr:rowOff>28575</xdr:rowOff>
    </xdr:from>
    <xdr:to>
      <xdr:col>17</xdr:col>
      <xdr:colOff>304800</xdr:colOff>
      <xdr:row>168</xdr:row>
      <xdr:rowOff>342900</xdr:rowOff>
    </xdr:to>
    <xdr:sp macro="" textlink="">
      <xdr:nvSpPr>
        <xdr:cNvPr id="686" name="Rectángulo 685" descr="Pack de 6 Vodka Zaverich 1 L Zaverich 1 L | Walmart en línea">
          <a:extLst>
            <a:ext uri="{FF2B5EF4-FFF2-40B4-BE49-F238E27FC236}">
              <a16:creationId xmlns:a16="http://schemas.microsoft.com/office/drawing/2014/main" id="{34178E03-91B8-4E87-9F4F-E8817947924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65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28575</xdr:rowOff>
    </xdr:from>
    <xdr:to>
      <xdr:col>17</xdr:col>
      <xdr:colOff>304800</xdr:colOff>
      <xdr:row>168</xdr:row>
      <xdr:rowOff>342900</xdr:rowOff>
    </xdr:to>
    <xdr:sp macro="" textlink="">
      <xdr:nvSpPr>
        <xdr:cNvPr id="687" name="Rectángulo 686" descr="Vodka Zaverich 1 L Genérico 1 L | Walmart en línea">
          <a:extLst>
            <a:ext uri="{FF2B5EF4-FFF2-40B4-BE49-F238E27FC236}">
              <a16:creationId xmlns:a16="http://schemas.microsoft.com/office/drawing/2014/main" id="{77ADD6BD-248D-4C75-86BB-9600CD01FD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65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88" name="Rectángulo 687" descr="Pack de 6 Vodka Zaverich 1 L Zaverich 1 L | Walmart en línea">
          <a:extLst>
            <a:ext uri="{FF2B5EF4-FFF2-40B4-BE49-F238E27FC236}">
              <a16:creationId xmlns:a16="http://schemas.microsoft.com/office/drawing/2014/main" id="{9EBC90F3-DB22-47C4-AA1D-8E17CDA776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89" name="Rectángulo 688" descr="Vodka Zaverich 1 L Genérico 1 L | Walmart en línea">
          <a:extLst>
            <a:ext uri="{FF2B5EF4-FFF2-40B4-BE49-F238E27FC236}">
              <a16:creationId xmlns:a16="http://schemas.microsoft.com/office/drawing/2014/main" id="{6DEF41FB-3F11-45FE-A776-4CE4297957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38100</xdr:rowOff>
    </xdr:from>
    <xdr:to>
      <xdr:col>17</xdr:col>
      <xdr:colOff>304800</xdr:colOff>
      <xdr:row>170</xdr:row>
      <xdr:rowOff>342900</xdr:rowOff>
    </xdr:to>
    <xdr:sp macro="" textlink="">
      <xdr:nvSpPr>
        <xdr:cNvPr id="690" name="Rectángulo 689" descr="Pack de 6 Vodka Zaverich 1 L Zaverich 1 L | Walmart en línea">
          <a:extLst>
            <a:ext uri="{FF2B5EF4-FFF2-40B4-BE49-F238E27FC236}">
              <a16:creationId xmlns:a16="http://schemas.microsoft.com/office/drawing/2014/main" id="{FA38723C-B04C-4BA5-8438-61487CA835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0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38100</xdr:rowOff>
    </xdr:from>
    <xdr:to>
      <xdr:col>17</xdr:col>
      <xdr:colOff>304800</xdr:colOff>
      <xdr:row>170</xdr:row>
      <xdr:rowOff>342900</xdr:rowOff>
    </xdr:to>
    <xdr:sp macro="" textlink="">
      <xdr:nvSpPr>
        <xdr:cNvPr id="691" name="Rectángulo 690" descr="Vodka Zaverich 1 L Genérico 1 L | Walmart en línea">
          <a:extLst>
            <a:ext uri="{FF2B5EF4-FFF2-40B4-BE49-F238E27FC236}">
              <a16:creationId xmlns:a16="http://schemas.microsoft.com/office/drawing/2014/main" id="{4CF63E8B-7469-465B-8AD4-E20AAC8646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0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9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94EF1A0-E3BE-459C-B984-C628722B752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93" name="AutoShape 2" descr="Vodka Zaverich 1 L Genérico 1 L | Walmart en línea">
          <a:extLst>
            <a:ext uri="{FF2B5EF4-FFF2-40B4-BE49-F238E27FC236}">
              <a16:creationId xmlns:a16="http://schemas.microsoft.com/office/drawing/2014/main" id="{07F2DABC-52C8-4EF3-89A6-732E6E947D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94" name="Rectángulo 693" descr="Pack de 6 Vodka Zaverich 1 L Zaverich 1 L | Walmart en línea">
          <a:extLst>
            <a:ext uri="{FF2B5EF4-FFF2-40B4-BE49-F238E27FC236}">
              <a16:creationId xmlns:a16="http://schemas.microsoft.com/office/drawing/2014/main" id="{4B5276C5-0608-4D5D-BF70-E747FB6FA2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95" name="Rectángulo 694" descr="Vodka Zaverich 1 L Genérico 1 L | Walmart en línea">
          <a:extLst>
            <a:ext uri="{FF2B5EF4-FFF2-40B4-BE49-F238E27FC236}">
              <a16:creationId xmlns:a16="http://schemas.microsoft.com/office/drawing/2014/main" id="{F745D96D-5934-4CB4-ACDD-1F21B4C379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9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637077B-1D8C-4ECD-9ACC-81B68B9725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97" name="AutoShape 2" descr="Vodka Zaverich 1 L Genérico 1 L | Walmart en línea">
          <a:extLst>
            <a:ext uri="{FF2B5EF4-FFF2-40B4-BE49-F238E27FC236}">
              <a16:creationId xmlns:a16="http://schemas.microsoft.com/office/drawing/2014/main" id="{D55DB8EA-7F49-441C-895E-3ED475C4CC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698" name="Rectángulo 697" descr="Pack de 6 Vodka Zaverich 1 L Zaverich 1 L | Walmart en línea">
          <a:extLst>
            <a:ext uri="{FF2B5EF4-FFF2-40B4-BE49-F238E27FC236}">
              <a16:creationId xmlns:a16="http://schemas.microsoft.com/office/drawing/2014/main" id="{70F24A97-9132-4DAE-9A84-510C85D70A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699" name="Rectángulo 698" descr="Vodka Zaverich 1 L Genérico 1 L | Walmart en línea">
          <a:extLst>
            <a:ext uri="{FF2B5EF4-FFF2-40B4-BE49-F238E27FC236}">
              <a16:creationId xmlns:a16="http://schemas.microsoft.com/office/drawing/2014/main" id="{11EB09ED-FBB5-44DF-82D7-3375B8BC72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0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E0BF8F5-7C85-4FF3-B32E-99BCA4DFD0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01" name="AutoShape 2" descr="Vodka Zaverich 1 L Genérico 1 L | Walmart en línea">
          <a:extLst>
            <a:ext uri="{FF2B5EF4-FFF2-40B4-BE49-F238E27FC236}">
              <a16:creationId xmlns:a16="http://schemas.microsoft.com/office/drawing/2014/main" id="{DD1F03B5-C792-42CD-A0C6-10D653DBF7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02" name="Rectángulo 701" descr="Pack de 6 Vodka Zaverich 1 L Zaverich 1 L | Walmart en línea">
          <a:extLst>
            <a:ext uri="{FF2B5EF4-FFF2-40B4-BE49-F238E27FC236}">
              <a16:creationId xmlns:a16="http://schemas.microsoft.com/office/drawing/2014/main" id="{73675211-802F-4F1E-B3E5-B5E1646705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03" name="Rectángulo 702" descr="Vodka Zaverich 1 L Genérico 1 L | Walmart en línea">
          <a:extLst>
            <a:ext uri="{FF2B5EF4-FFF2-40B4-BE49-F238E27FC236}">
              <a16:creationId xmlns:a16="http://schemas.microsoft.com/office/drawing/2014/main" id="{85F73D55-77A6-46ED-AD01-74B31AF0CED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38100</xdr:rowOff>
    </xdr:from>
    <xdr:to>
      <xdr:col>17</xdr:col>
      <xdr:colOff>304800</xdr:colOff>
      <xdr:row>168</xdr:row>
      <xdr:rowOff>342900</xdr:rowOff>
    </xdr:to>
    <xdr:sp macro="" textlink="">
      <xdr:nvSpPr>
        <xdr:cNvPr id="704" name="Rectángulo 703" descr="Pack de 6 Vodka Zaverich 1 L Zaverich 1 L | Walmart en línea">
          <a:extLst>
            <a:ext uri="{FF2B5EF4-FFF2-40B4-BE49-F238E27FC236}">
              <a16:creationId xmlns:a16="http://schemas.microsoft.com/office/drawing/2014/main" id="{38B1B864-2DB8-46EE-88EA-120D7F8308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7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38100</xdr:rowOff>
    </xdr:from>
    <xdr:to>
      <xdr:col>17</xdr:col>
      <xdr:colOff>304800</xdr:colOff>
      <xdr:row>168</xdr:row>
      <xdr:rowOff>342900</xdr:rowOff>
    </xdr:to>
    <xdr:sp macro="" textlink="">
      <xdr:nvSpPr>
        <xdr:cNvPr id="705" name="Rectángulo 704" descr="Vodka Zaverich 1 L Genérico 1 L | Walmart en línea">
          <a:extLst>
            <a:ext uri="{FF2B5EF4-FFF2-40B4-BE49-F238E27FC236}">
              <a16:creationId xmlns:a16="http://schemas.microsoft.com/office/drawing/2014/main" id="{9DCE2EF9-47E8-4671-B40F-117823639F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7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57150</xdr:rowOff>
    </xdr:from>
    <xdr:to>
      <xdr:col>17</xdr:col>
      <xdr:colOff>304800</xdr:colOff>
      <xdr:row>168</xdr:row>
      <xdr:rowOff>371475</xdr:rowOff>
    </xdr:to>
    <xdr:sp macro="" textlink="">
      <xdr:nvSpPr>
        <xdr:cNvPr id="706" name="Rectángulo 705" descr="Pack de 6 Vodka Zaverich 1 L Zaverich 1 L | Walmart en línea">
          <a:extLst>
            <a:ext uri="{FF2B5EF4-FFF2-40B4-BE49-F238E27FC236}">
              <a16:creationId xmlns:a16="http://schemas.microsoft.com/office/drawing/2014/main" id="{998BEC45-DCB2-4490-A301-756555D409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937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57150</xdr:rowOff>
    </xdr:from>
    <xdr:to>
      <xdr:col>17</xdr:col>
      <xdr:colOff>304800</xdr:colOff>
      <xdr:row>168</xdr:row>
      <xdr:rowOff>371475</xdr:rowOff>
    </xdr:to>
    <xdr:sp macro="" textlink="">
      <xdr:nvSpPr>
        <xdr:cNvPr id="707" name="Rectángulo 706" descr="Vodka Zaverich 1 L Genérico 1 L | Walmart en línea">
          <a:extLst>
            <a:ext uri="{FF2B5EF4-FFF2-40B4-BE49-F238E27FC236}">
              <a16:creationId xmlns:a16="http://schemas.microsoft.com/office/drawing/2014/main" id="{F3CCEE29-423B-4555-8224-CBCC6932D8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937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08" name="Rectángulo 707" descr="Pack de 6 Vodka Zaverich 1 L Zaverich 1 L | Walmart en línea">
          <a:extLst>
            <a:ext uri="{FF2B5EF4-FFF2-40B4-BE49-F238E27FC236}">
              <a16:creationId xmlns:a16="http://schemas.microsoft.com/office/drawing/2014/main" id="{0DD76745-6C7E-4508-8036-72C9171381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09" name="Rectángulo 708" descr="Vodka Zaverich 1 L Genérico 1 L | Walmart en línea">
          <a:extLst>
            <a:ext uri="{FF2B5EF4-FFF2-40B4-BE49-F238E27FC236}">
              <a16:creationId xmlns:a16="http://schemas.microsoft.com/office/drawing/2014/main" id="{0AF8D617-EFFD-42CB-AB3D-DACF80883C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57150</xdr:rowOff>
    </xdr:from>
    <xdr:to>
      <xdr:col>17</xdr:col>
      <xdr:colOff>304800</xdr:colOff>
      <xdr:row>169</xdr:row>
      <xdr:rowOff>381000</xdr:rowOff>
    </xdr:to>
    <xdr:sp macro="" textlink="">
      <xdr:nvSpPr>
        <xdr:cNvPr id="710" name="Rectángulo 709" descr="Pack de 6 Vodka Zaverich 1 L Zaverich 1 L | Walmart en línea">
          <a:extLst>
            <a:ext uri="{FF2B5EF4-FFF2-40B4-BE49-F238E27FC236}">
              <a16:creationId xmlns:a16="http://schemas.microsoft.com/office/drawing/2014/main" id="{1C3EB8F7-3128-43E2-A59A-BC920F64D3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5027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57150</xdr:rowOff>
    </xdr:from>
    <xdr:to>
      <xdr:col>17</xdr:col>
      <xdr:colOff>304800</xdr:colOff>
      <xdr:row>169</xdr:row>
      <xdr:rowOff>381000</xdr:rowOff>
    </xdr:to>
    <xdr:sp macro="" textlink="">
      <xdr:nvSpPr>
        <xdr:cNvPr id="711" name="Rectángulo 710" descr="Vodka Zaverich 1 L Genérico 1 L | Walmart en línea">
          <a:extLst>
            <a:ext uri="{FF2B5EF4-FFF2-40B4-BE49-F238E27FC236}">
              <a16:creationId xmlns:a16="http://schemas.microsoft.com/office/drawing/2014/main" id="{72CCDD9B-D1FF-49C3-9CDA-328547D392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5027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12" name="Rectángulo 711" descr="Pack de 6 Vodka Zaverich 1 L Zaverich 1 L | Walmart en línea">
          <a:extLst>
            <a:ext uri="{FF2B5EF4-FFF2-40B4-BE49-F238E27FC236}">
              <a16:creationId xmlns:a16="http://schemas.microsoft.com/office/drawing/2014/main" id="{2A9C8781-1E3D-423A-9D64-F4272BAFC0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13" name="Rectángulo 712" descr="Vodka Zaverich 1 L Genérico 1 L | Walmart en línea">
          <a:extLst>
            <a:ext uri="{FF2B5EF4-FFF2-40B4-BE49-F238E27FC236}">
              <a16:creationId xmlns:a16="http://schemas.microsoft.com/office/drawing/2014/main" id="{C405EB93-EE97-4F64-81B1-35C46E46F6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14" name="Rectángulo 713" descr="Pack de 6 Vodka Zaverich 1 L Zaverich 1 L | Walmart en línea">
          <a:extLst>
            <a:ext uri="{FF2B5EF4-FFF2-40B4-BE49-F238E27FC236}">
              <a16:creationId xmlns:a16="http://schemas.microsoft.com/office/drawing/2014/main" id="{097E9FE4-52C2-41BB-B630-94EE2C04CF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15" name="Rectángulo 714" descr="Vodka Zaverich 1 L Genérico 1 L | Walmart en línea">
          <a:extLst>
            <a:ext uri="{FF2B5EF4-FFF2-40B4-BE49-F238E27FC236}">
              <a16:creationId xmlns:a16="http://schemas.microsoft.com/office/drawing/2014/main" id="{FADCD04A-1CF9-48F2-9680-7D524A48FE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76200</xdr:rowOff>
    </xdr:from>
    <xdr:to>
      <xdr:col>17</xdr:col>
      <xdr:colOff>304800</xdr:colOff>
      <xdr:row>170</xdr:row>
      <xdr:rowOff>381000</xdr:rowOff>
    </xdr:to>
    <xdr:sp macro="" textlink="">
      <xdr:nvSpPr>
        <xdr:cNvPr id="716" name="Rectángulo 715" descr="Pack de 6 Vodka Zaverich 1 L Zaverich 1 L | Walmart en línea">
          <a:extLst>
            <a:ext uri="{FF2B5EF4-FFF2-40B4-BE49-F238E27FC236}">
              <a16:creationId xmlns:a16="http://schemas.microsoft.com/office/drawing/2014/main" id="{46AEF785-613A-49E4-A3AE-282C820422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4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76200</xdr:rowOff>
    </xdr:from>
    <xdr:to>
      <xdr:col>17</xdr:col>
      <xdr:colOff>304800</xdr:colOff>
      <xdr:row>170</xdr:row>
      <xdr:rowOff>381000</xdr:rowOff>
    </xdr:to>
    <xdr:sp macro="" textlink="">
      <xdr:nvSpPr>
        <xdr:cNvPr id="717" name="Rectángulo 716" descr="Vodka Zaverich 1 L Genérico 1 L | Walmart en línea">
          <a:extLst>
            <a:ext uri="{FF2B5EF4-FFF2-40B4-BE49-F238E27FC236}">
              <a16:creationId xmlns:a16="http://schemas.microsoft.com/office/drawing/2014/main" id="{EF63706E-FEA8-4739-83F9-C8260BAF4E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4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18" name="Rectángulo 717" descr="Pack de 6 Vodka Zaverich 1 L Zaverich 1 L | Walmart en línea">
          <a:extLst>
            <a:ext uri="{FF2B5EF4-FFF2-40B4-BE49-F238E27FC236}">
              <a16:creationId xmlns:a16="http://schemas.microsoft.com/office/drawing/2014/main" id="{30C14E7B-1DFA-48D7-808B-C2B8292BD68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19" name="Rectángulo 718" descr="Vodka Zaverich 1 L Genérico 1 L | Walmart en línea">
          <a:extLst>
            <a:ext uri="{FF2B5EF4-FFF2-40B4-BE49-F238E27FC236}">
              <a16:creationId xmlns:a16="http://schemas.microsoft.com/office/drawing/2014/main" id="{CCD320D5-F8EA-4601-A978-F2186DF66AA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20" name="Rectángulo 719" descr="Pack de 6 Vodka Zaverich 1 L Zaverich 1 L | Walmart en línea">
          <a:extLst>
            <a:ext uri="{FF2B5EF4-FFF2-40B4-BE49-F238E27FC236}">
              <a16:creationId xmlns:a16="http://schemas.microsoft.com/office/drawing/2014/main" id="{A896B75C-D4C8-4080-928B-46657841AFF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21" name="Rectángulo 720" descr="Vodka Zaverich 1 L Genérico 1 L | Walmart en línea">
          <a:extLst>
            <a:ext uri="{FF2B5EF4-FFF2-40B4-BE49-F238E27FC236}">
              <a16:creationId xmlns:a16="http://schemas.microsoft.com/office/drawing/2014/main" id="{5CF9B6B4-0301-4244-A335-9D9B0CE645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22" name="Rectángulo 721" descr="Pack de 6 Vodka Zaverich 1 L Zaverich 1 L | Walmart en línea">
          <a:extLst>
            <a:ext uri="{FF2B5EF4-FFF2-40B4-BE49-F238E27FC236}">
              <a16:creationId xmlns:a16="http://schemas.microsoft.com/office/drawing/2014/main" id="{0D9C357D-AC4B-475A-8C31-2C6B42DC3F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23" name="Rectángulo 722" descr="Vodka Zaverich 1 L Genérico 1 L | Walmart en línea">
          <a:extLst>
            <a:ext uri="{FF2B5EF4-FFF2-40B4-BE49-F238E27FC236}">
              <a16:creationId xmlns:a16="http://schemas.microsoft.com/office/drawing/2014/main" id="{BEC395D5-DB81-4240-847B-6B0C41C593E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24" name="Rectángulo 723" descr="Pack de 6 Vodka Zaverich 1 L Zaverich 1 L | Walmart en línea">
          <a:extLst>
            <a:ext uri="{FF2B5EF4-FFF2-40B4-BE49-F238E27FC236}">
              <a16:creationId xmlns:a16="http://schemas.microsoft.com/office/drawing/2014/main" id="{B31E6F02-AD60-44B8-A2E9-15CE7729AAA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25" name="Rectángulo 724" descr="Vodka Zaverich 1 L Genérico 1 L | Walmart en línea">
          <a:extLst>
            <a:ext uri="{FF2B5EF4-FFF2-40B4-BE49-F238E27FC236}">
              <a16:creationId xmlns:a16="http://schemas.microsoft.com/office/drawing/2014/main" id="{4F3A6469-51FA-4DFB-BAA9-4355C2D548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2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942923F-D948-42B3-BA7D-C141611629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27" name="AutoShape 2" descr="Vodka Zaverich 1 L Genérico 1 L | Walmart en línea">
          <a:extLst>
            <a:ext uri="{FF2B5EF4-FFF2-40B4-BE49-F238E27FC236}">
              <a16:creationId xmlns:a16="http://schemas.microsoft.com/office/drawing/2014/main" id="{5ECCBC8D-B516-46BD-A678-C18E7D6D79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28" name="Rectángulo 727" descr="Pack de 6 Vodka Zaverich 1 L Zaverich 1 L | Walmart en línea">
          <a:extLst>
            <a:ext uri="{FF2B5EF4-FFF2-40B4-BE49-F238E27FC236}">
              <a16:creationId xmlns:a16="http://schemas.microsoft.com/office/drawing/2014/main" id="{A265F0A4-D1D4-45D1-A8F4-B4CDAD7CC7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29" name="Rectángulo 728" descr="Vodka Zaverich 1 L Genérico 1 L | Walmart en línea">
          <a:extLst>
            <a:ext uri="{FF2B5EF4-FFF2-40B4-BE49-F238E27FC236}">
              <a16:creationId xmlns:a16="http://schemas.microsoft.com/office/drawing/2014/main" id="{B18A5035-4834-4850-9BCC-0099AE727C0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3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95D1730-454F-4B36-BC8A-29A050110C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31" name="AutoShape 2" descr="Vodka Zaverich 1 L Genérico 1 L | Walmart en línea">
          <a:extLst>
            <a:ext uri="{FF2B5EF4-FFF2-40B4-BE49-F238E27FC236}">
              <a16:creationId xmlns:a16="http://schemas.microsoft.com/office/drawing/2014/main" id="{D05DF39F-A306-4C50-8FE1-34488BA181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32" name="Rectángulo 731" descr="Pack de 6 Vodka Zaverich 1 L Zaverich 1 L | Walmart en línea">
          <a:extLst>
            <a:ext uri="{FF2B5EF4-FFF2-40B4-BE49-F238E27FC236}">
              <a16:creationId xmlns:a16="http://schemas.microsoft.com/office/drawing/2014/main" id="{642D6C79-840E-48A1-BD55-9249480C6E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33" name="Rectángulo 732" descr="Vodka Zaverich 1 L Genérico 1 L | Walmart en línea">
          <a:extLst>
            <a:ext uri="{FF2B5EF4-FFF2-40B4-BE49-F238E27FC236}">
              <a16:creationId xmlns:a16="http://schemas.microsoft.com/office/drawing/2014/main" id="{90610CEB-ADC6-49BA-B7C8-E37DEA99F5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34" name="Rectángulo 733" descr="Pack de 6 Vodka Zaverich 1 L Zaverich 1 L | Walmart en línea">
          <a:extLst>
            <a:ext uri="{FF2B5EF4-FFF2-40B4-BE49-F238E27FC236}">
              <a16:creationId xmlns:a16="http://schemas.microsoft.com/office/drawing/2014/main" id="{0A2BE58D-ED66-4DFB-B0BC-0CBADECD8F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35" name="Rectángulo 734" descr="Vodka Zaverich 1 L Genérico 1 L | Walmart en línea">
          <a:extLst>
            <a:ext uri="{FF2B5EF4-FFF2-40B4-BE49-F238E27FC236}">
              <a16:creationId xmlns:a16="http://schemas.microsoft.com/office/drawing/2014/main" id="{5E479ECD-0D35-4197-B5EA-8038A7B885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36" name="Rectángulo 735" descr="Pack de 6 Vodka Zaverich 1 L Zaverich 1 L | Walmart en línea">
          <a:extLst>
            <a:ext uri="{FF2B5EF4-FFF2-40B4-BE49-F238E27FC236}">
              <a16:creationId xmlns:a16="http://schemas.microsoft.com/office/drawing/2014/main" id="{5EC3542F-EA14-4016-A178-1921A998C6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37" name="Rectángulo 736" descr="Vodka Zaverich 1 L Genérico 1 L | Walmart en línea">
          <a:extLst>
            <a:ext uri="{FF2B5EF4-FFF2-40B4-BE49-F238E27FC236}">
              <a16:creationId xmlns:a16="http://schemas.microsoft.com/office/drawing/2014/main" id="{5072D0D3-777A-40D4-AEFA-C157E22634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38" name="Rectángulo 737" descr="Pack de 6 Vodka Zaverich 1 L Zaverich 1 L | Walmart en línea">
          <a:extLst>
            <a:ext uri="{FF2B5EF4-FFF2-40B4-BE49-F238E27FC236}">
              <a16:creationId xmlns:a16="http://schemas.microsoft.com/office/drawing/2014/main" id="{03FDC554-25E8-4C1D-A21C-43D669F5E7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28575</xdr:rowOff>
    </xdr:from>
    <xdr:to>
      <xdr:col>17</xdr:col>
      <xdr:colOff>304800</xdr:colOff>
      <xdr:row>170</xdr:row>
      <xdr:rowOff>342900</xdr:rowOff>
    </xdr:to>
    <xdr:sp macro="" textlink="">
      <xdr:nvSpPr>
        <xdr:cNvPr id="739" name="Rectángulo 738" descr="Vodka Zaverich 1 L Genérico 1 L | Walmart en línea">
          <a:extLst>
            <a:ext uri="{FF2B5EF4-FFF2-40B4-BE49-F238E27FC236}">
              <a16:creationId xmlns:a16="http://schemas.microsoft.com/office/drawing/2014/main" id="{3CEB9C0C-E86A-406E-8BCA-BD933CDF03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94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170</xdr:row>
      <xdr:rowOff>57150</xdr:rowOff>
    </xdr:from>
    <xdr:to>
      <xdr:col>17</xdr:col>
      <xdr:colOff>304800</xdr:colOff>
      <xdr:row>170</xdr:row>
      <xdr:rowOff>381000</xdr:rowOff>
    </xdr:to>
    <xdr:sp macro="" textlink="">
      <xdr:nvSpPr>
        <xdr:cNvPr id="740" name="Rectángulo 739" descr="Pack de 6 Vodka Zaverich 1 L Zaverich 1 L | Walmart en línea">
          <a:extLst>
            <a:ext uri="{FF2B5EF4-FFF2-40B4-BE49-F238E27FC236}">
              <a16:creationId xmlns:a16="http://schemas.microsoft.com/office/drawing/2014/main" id="{357EB7FF-FE62-400E-A57E-D93DC55940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322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41" name="Rectángulo 740" descr="Pack de 6 Vodka Zaverich 1 L Zaverich 1 L | Walmart en línea">
          <a:extLst>
            <a:ext uri="{FF2B5EF4-FFF2-40B4-BE49-F238E27FC236}">
              <a16:creationId xmlns:a16="http://schemas.microsoft.com/office/drawing/2014/main" id="{6A35C9AE-0C04-4A91-8995-27DC8ABCB15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42" name="Rectángulo 741" descr="Vodka Zaverich 1 L Genérico 1 L | Walmart en línea">
          <a:extLst>
            <a:ext uri="{FF2B5EF4-FFF2-40B4-BE49-F238E27FC236}">
              <a16:creationId xmlns:a16="http://schemas.microsoft.com/office/drawing/2014/main" id="{2BDBFBBF-9C03-40DA-ADB1-C7777FDFBD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3" name="Rectángulo 742" descr="Pack de 6 Vodka Zaverich 1 L Zaverich 1 L | Walmart en línea">
          <a:extLst>
            <a:ext uri="{FF2B5EF4-FFF2-40B4-BE49-F238E27FC236}">
              <a16:creationId xmlns:a16="http://schemas.microsoft.com/office/drawing/2014/main" id="{00506289-F6D1-466F-8344-98EEBA856D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4" name="Rectángulo 743" descr="Vodka Zaverich 1 L Genérico 1 L | Walmart en línea">
          <a:extLst>
            <a:ext uri="{FF2B5EF4-FFF2-40B4-BE49-F238E27FC236}">
              <a16:creationId xmlns:a16="http://schemas.microsoft.com/office/drawing/2014/main" id="{F187FEB2-3720-4B78-950C-ED4530D5CF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5" name="Rectángulo 744" descr="Pack de 6 Vodka Zaverich 1 L Zaverich 1 L | Walmart en línea">
          <a:extLst>
            <a:ext uri="{FF2B5EF4-FFF2-40B4-BE49-F238E27FC236}">
              <a16:creationId xmlns:a16="http://schemas.microsoft.com/office/drawing/2014/main" id="{44C53461-0702-438B-9E98-2B0C082470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6" name="Rectángulo 745" descr="Vodka Zaverich 1 L Genérico 1 L | Walmart en línea">
          <a:extLst>
            <a:ext uri="{FF2B5EF4-FFF2-40B4-BE49-F238E27FC236}">
              <a16:creationId xmlns:a16="http://schemas.microsoft.com/office/drawing/2014/main" id="{9A5270FD-B27C-45CF-AA74-9253075820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7" name="Rectángulo 746" descr="Pack de 6 Vodka Zaverich 1 L Zaverich 1 L | Walmart en línea">
          <a:extLst>
            <a:ext uri="{FF2B5EF4-FFF2-40B4-BE49-F238E27FC236}">
              <a16:creationId xmlns:a16="http://schemas.microsoft.com/office/drawing/2014/main" id="{867A73C9-C5F0-4681-9D6F-2287CAE6F2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8" name="Rectángulo 747" descr="Vodka Zaverich 1 L Genérico 1 L | Walmart en línea">
          <a:extLst>
            <a:ext uri="{FF2B5EF4-FFF2-40B4-BE49-F238E27FC236}">
              <a16:creationId xmlns:a16="http://schemas.microsoft.com/office/drawing/2014/main" id="{740BDCAE-9C89-4CB9-AB13-94E98365A1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49" name="Rectángulo 748" descr="Pack de 6 Vodka Zaverich 1 L Zaverich 1 L | Walmart en línea">
          <a:extLst>
            <a:ext uri="{FF2B5EF4-FFF2-40B4-BE49-F238E27FC236}">
              <a16:creationId xmlns:a16="http://schemas.microsoft.com/office/drawing/2014/main" id="{CDF14A39-5BF6-49C7-89C9-05E0FE3279D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0" name="Rectángulo 749" descr="Vodka Zaverich 1 L Genérico 1 L | Walmart en línea">
          <a:extLst>
            <a:ext uri="{FF2B5EF4-FFF2-40B4-BE49-F238E27FC236}">
              <a16:creationId xmlns:a16="http://schemas.microsoft.com/office/drawing/2014/main" id="{55160782-7AFF-4191-8BE9-366DA00B2B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1" name="Rectángulo 750" descr="Pack de 6 Vodka Zaverich 1 L Zaverich 1 L | Walmart en línea">
          <a:extLst>
            <a:ext uri="{FF2B5EF4-FFF2-40B4-BE49-F238E27FC236}">
              <a16:creationId xmlns:a16="http://schemas.microsoft.com/office/drawing/2014/main" id="{4199F268-7B65-4698-BA35-433531764B9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2" name="Rectángulo 751" descr="Vodka Zaverich 1 L Genérico 1 L | Walmart en línea">
          <a:extLst>
            <a:ext uri="{FF2B5EF4-FFF2-40B4-BE49-F238E27FC236}">
              <a16:creationId xmlns:a16="http://schemas.microsoft.com/office/drawing/2014/main" id="{4DA745EB-D75A-4C51-A03D-A989C466D7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3" name="Rectángulo 752" descr="Pack de 6 Vodka Zaverich 1 L Zaverich 1 L | Walmart en línea">
          <a:extLst>
            <a:ext uri="{FF2B5EF4-FFF2-40B4-BE49-F238E27FC236}">
              <a16:creationId xmlns:a16="http://schemas.microsoft.com/office/drawing/2014/main" id="{ADE70DE1-5B6C-4EC4-8B3D-60C3154D63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4" name="Rectángulo 753" descr="Vodka Zaverich 1 L Genérico 1 L | Walmart en línea">
          <a:extLst>
            <a:ext uri="{FF2B5EF4-FFF2-40B4-BE49-F238E27FC236}">
              <a16:creationId xmlns:a16="http://schemas.microsoft.com/office/drawing/2014/main" id="{7C9D0830-5FA5-4BDB-8A04-AEADDEADED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5" name="Rectángulo 754" descr="Pack de 6 Vodka Zaverich 1 L Zaverich 1 L | Walmart en línea">
          <a:extLst>
            <a:ext uri="{FF2B5EF4-FFF2-40B4-BE49-F238E27FC236}">
              <a16:creationId xmlns:a16="http://schemas.microsoft.com/office/drawing/2014/main" id="{28FA3513-D77B-4160-9276-3248298346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6" name="Rectángulo 755" descr="Vodka Zaverich 1 L Genérico 1 L | Walmart en línea">
          <a:extLst>
            <a:ext uri="{FF2B5EF4-FFF2-40B4-BE49-F238E27FC236}">
              <a16:creationId xmlns:a16="http://schemas.microsoft.com/office/drawing/2014/main" id="{3F14A612-D4BC-4688-867F-044F995CA6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7" name="Rectángulo 756" descr="Pack de 6 Vodka Zaverich 1 L Zaverich 1 L | Walmart en línea">
          <a:extLst>
            <a:ext uri="{FF2B5EF4-FFF2-40B4-BE49-F238E27FC236}">
              <a16:creationId xmlns:a16="http://schemas.microsoft.com/office/drawing/2014/main" id="{63E7C409-6BE2-443C-AA8B-CE522578B5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8" name="Rectángulo 757" descr="Vodka Zaverich 1 L Genérico 1 L | Walmart en línea">
          <a:extLst>
            <a:ext uri="{FF2B5EF4-FFF2-40B4-BE49-F238E27FC236}">
              <a16:creationId xmlns:a16="http://schemas.microsoft.com/office/drawing/2014/main" id="{957F0CBE-1EA7-40A1-8C23-A9301A4CE7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9" name="Rectángulo 758" descr="Pack de 6 Vodka Zaverich 1 L Zaverich 1 L | Walmart en línea">
          <a:extLst>
            <a:ext uri="{FF2B5EF4-FFF2-40B4-BE49-F238E27FC236}">
              <a16:creationId xmlns:a16="http://schemas.microsoft.com/office/drawing/2014/main" id="{D405381B-B870-40E9-9E82-A0DD043D6A4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60" name="Rectángulo 759" descr="Vodka Zaverich 1 L Genérico 1 L | Walmart en línea">
          <a:extLst>
            <a:ext uri="{FF2B5EF4-FFF2-40B4-BE49-F238E27FC236}">
              <a16:creationId xmlns:a16="http://schemas.microsoft.com/office/drawing/2014/main" id="{8AA749F8-66C2-47C6-A7A9-56EDD3BD72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1" name="Rectángulo 760" descr="Pack de 6 Vodka Zaverich 1 L Zaverich 1 L | Walmart en línea">
          <a:extLst>
            <a:ext uri="{FF2B5EF4-FFF2-40B4-BE49-F238E27FC236}">
              <a16:creationId xmlns:a16="http://schemas.microsoft.com/office/drawing/2014/main" id="{54E8F6B9-82C6-4D79-A361-7096812D0B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2" name="Rectángulo 761" descr="Vodka Zaverich 1 L Genérico 1 L | Walmart en línea">
          <a:extLst>
            <a:ext uri="{FF2B5EF4-FFF2-40B4-BE49-F238E27FC236}">
              <a16:creationId xmlns:a16="http://schemas.microsoft.com/office/drawing/2014/main" id="{816BBAC9-3371-4C66-ACAD-C52F16C3FA3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3" name="Rectángulo 762" descr="Pack de 6 Vodka Zaverich 1 L Zaverich 1 L | Walmart en línea">
          <a:extLst>
            <a:ext uri="{FF2B5EF4-FFF2-40B4-BE49-F238E27FC236}">
              <a16:creationId xmlns:a16="http://schemas.microsoft.com/office/drawing/2014/main" id="{BA22ED21-5DBF-462B-9003-F1DA26F13A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4" name="Rectángulo 763" descr="Vodka Zaverich 1 L Genérico 1 L | Walmart en línea">
          <a:extLst>
            <a:ext uri="{FF2B5EF4-FFF2-40B4-BE49-F238E27FC236}">
              <a16:creationId xmlns:a16="http://schemas.microsoft.com/office/drawing/2014/main" id="{8DB2CAC9-E532-4411-B85D-C050B542DE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5" name="Rectángulo 764" descr="Pack de 6 Vodka Zaverich 1 L Zaverich 1 L | Walmart en línea">
          <a:extLst>
            <a:ext uri="{FF2B5EF4-FFF2-40B4-BE49-F238E27FC236}">
              <a16:creationId xmlns:a16="http://schemas.microsoft.com/office/drawing/2014/main" id="{C6844983-496F-46A3-9E62-E17570F9749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6" name="Rectángulo 765" descr="Vodka Zaverich 1 L Genérico 1 L | Walmart en línea">
          <a:extLst>
            <a:ext uri="{FF2B5EF4-FFF2-40B4-BE49-F238E27FC236}">
              <a16:creationId xmlns:a16="http://schemas.microsoft.com/office/drawing/2014/main" id="{1201F239-7097-4A11-867A-FA98E1FB297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7" name="Rectángulo 766" descr="Pack de 6 Vodka Zaverich 1 L Zaverich 1 L | Walmart en línea">
          <a:extLst>
            <a:ext uri="{FF2B5EF4-FFF2-40B4-BE49-F238E27FC236}">
              <a16:creationId xmlns:a16="http://schemas.microsoft.com/office/drawing/2014/main" id="{2FB1082B-F707-4296-8947-C3310A403F5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8" name="Rectángulo 767" descr="Vodka Zaverich 1 L Genérico 1 L | Walmart en línea">
          <a:extLst>
            <a:ext uri="{FF2B5EF4-FFF2-40B4-BE49-F238E27FC236}">
              <a16:creationId xmlns:a16="http://schemas.microsoft.com/office/drawing/2014/main" id="{4EEAA3B6-E55D-4C24-B581-475E8457EF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9" name="Rectángulo 768" descr="Pack de 6 Vodka Zaverich 1 L Zaverich 1 L | Walmart en línea">
          <a:extLst>
            <a:ext uri="{FF2B5EF4-FFF2-40B4-BE49-F238E27FC236}">
              <a16:creationId xmlns:a16="http://schemas.microsoft.com/office/drawing/2014/main" id="{24CBF2B4-799A-40B6-AC8B-34B956B6C5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70" name="Rectángulo 769" descr="Vodka Zaverich 1 L Genérico 1 L | Walmart en línea">
          <a:extLst>
            <a:ext uri="{FF2B5EF4-FFF2-40B4-BE49-F238E27FC236}">
              <a16:creationId xmlns:a16="http://schemas.microsoft.com/office/drawing/2014/main" id="{3BB18234-AC53-40DD-B1DE-28797A317F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71" name="Rectángulo 770" descr="Pack de 6 Vodka Zaverich 1 L Zaverich 1 L | Walmart en línea">
          <a:extLst>
            <a:ext uri="{FF2B5EF4-FFF2-40B4-BE49-F238E27FC236}">
              <a16:creationId xmlns:a16="http://schemas.microsoft.com/office/drawing/2014/main" id="{84B532E4-27BB-454C-A25B-A062A588B5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72" name="Rectángulo 771" descr="Vodka Zaverich 1 L Genérico 1 L | Walmart en línea">
          <a:extLst>
            <a:ext uri="{FF2B5EF4-FFF2-40B4-BE49-F238E27FC236}">
              <a16:creationId xmlns:a16="http://schemas.microsoft.com/office/drawing/2014/main" id="{EF7934E5-F232-4E59-8CA0-1789769B17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3" name="Rectángulo 772" descr="Pack de 6 Vodka Zaverich 1 L Zaverich 1 L | Walmart en línea">
          <a:extLst>
            <a:ext uri="{FF2B5EF4-FFF2-40B4-BE49-F238E27FC236}">
              <a16:creationId xmlns:a16="http://schemas.microsoft.com/office/drawing/2014/main" id="{39629743-D5B5-4045-AEC6-FD1E29AFAF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4" name="Rectángulo 773" descr="Vodka Zaverich 1 L Genérico 1 L | Walmart en línea">
          <a:extLst>
            <a:ext uri="{FF2B5EF4-FFF2-40B4-BE49-F238E27FC236}">
              <a16:creationId xmlns:a16="http://schemas.microsoft.com/office/drawing/2014/main" id="{B78D5473-DCE2-4651-8118-66E3262B00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5" name="Rectángulo 774" descr="Pack de 6 Vodka Zaverich 1 L Zaverich 1 L | Walmart en línea">
          <a:extLst>
            <a:ext uri="{FF2B5EF4-FFF2-40B4-BE49-F238E27FC236}">
              <a16:creationId xmlns:a16="http://schemas.microsoft.com/office/drawing/2014/main" id="{775DA977-6708-4A68-86E5-AE0D318003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6" name="Rectángulo 775" descr="Vodka Zaverich 1 L Genérico 1 L | Walmart en línea">
          <a:extLst>
            <a:ext uri="{FF2B5EF4-FFF2-40B4-BE49-F238E27FC236}">
              <a16:creationId xmlns:a16="http://schemas.microsoft.com/office/drawing/2014/main" id="{BA7F7387-D127-44FE-AF31-A3D78BCDBF5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7" name="Rectángulo 776" descr="Pack de 6 Vodka Zaverich 1 L Zaverich 1 L | Walmart en línea">
          <a:extLst>
            <a:ext uri="{FF2B5EF4-FFF2-40B4-BE49-F238E27FC236}">
              <a16:creationId xmlns:a16="http://schemas.microsoft.com/office/drawing/2014/main" id="{1773751B-D135-42CE-9E9A-039B8B5F8DA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8" name="Rectángulo 777" descr="Vodka Zaverich 1 L Genérico 1 L | Walmart en línea">
          <a:extLst>
            <a:ext uri="{FF2B5EF4-FFF2-40B4-BE49-F238E27FC236}">
              <a16:creationId xmlns:a16="http://schemas.microsoft.com/office/drawing/2014/main" id="{080CD20D-7380-4E38-879D-72F625E5A9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9" name="Rectángulo 778" descr="Pack de 6 Vodka Zaverich 1 L Zaverich 1 L | Walmart en línea">
          <a:extLst>
            <a:ext uri="{FF2B5EF4-FFF2-40B4-BE49-F238E27FC236}">
              <a16:creationId xmlns:a16="http://schemas.microsoft.com/office/drawing/2014/main" id="{3028AEC7-EDF0-4481-9F23-50257E8ECC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80" name="Rectángulo 779" descr="Vodka Zaverich 1 L Genérico 1 L | Walmart en línea">
          <a:extLst>
            <a:ext uri="{FF2B5EF4-FFF2-40B4-BE49-F238E27FC236}">
              <a16:creationId xmlns:a16="http://schemas.microsoft.com/office/drawing/2014/main" id="{671EC85F-AB9D-44A6-A559-30D45A0C73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1" name="Rectángulo 780" descr="Pack de 6 Vodka Zaverich 1 L Zaverich 1 L | Walmart en línea">
          <a:extLst>
            <a:ext uri="{FF2B5EF4-FFF2-40B4-BE49-F238E27FC236}">
              <a16:creationId xmlns:a16="http://schemas.microsoft.com/office/drawing/2014/main" id="{1EDFB272-2B0E-4309-A215-95F1F921A4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2" name="Rectángulo 781" descr="Vodka Zaverich 1 L Genérico 1 L | Walmart en línea">
          <a:extLst>
            <a:ext uri="{FF2B5EF4-FFF2-40B4-BE49-F238E27FC236}">
              <a16:creationId xmlns:a16="http://schemas.microsoft.com/office/drawing/2014/main" id="{8317FAB1-229F-44E2-8FC4-ACA90384E66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3" name="Rectángulo 782" descr="Pack de 6 Vodka Zaverich 1 L Zaverich 1 L | Walmart en línea">
          <a:extLst>
            <a:ext uri="{FF2B5EF4-FFF2-40B4-BE49-F238E27FC236}">
              <a16:creationId xmlns:a16="http://schemas.microsoft.com/office/drawing/2014/main" id="{5FF282AC-6B5A-46B1-B54E-D2564F7D63D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4" name="Rectángulo 783" descr="Vodka Zaverich 1 L Genérico 1 L | Walmart en línea">
          <a:extLst>
            <a:ext uri="{FF2B5EF4-FFF2-40B4-BE49-F238E27FC236}">
              <a16:creationId xmlns:a16="http://schemas.microsoft.com/office/drawing/2014/main" id="{5DC4B7CC-A399-4264-B457-89CF71338C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5" name="Rectángulo 784" descr="Pack de 6 Vodka Zaverich 1 L Zaverich 1 L | Walmart en línea">
          <a:extLst>
            <a:ext uri="{FF2B5EF4-FFF2-40B4-BE49-F238E27FC236}">
              <a16:creationId xmlns:a16="http://schemas.microsoft.com/office/drawing/2014/main" id="{BE39DE49-4EAC-4F66-B56D-032C981CB5E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6" name="Rectángulo 785" descr="Vodka Zaverich 1 L Genérico 1 L | Walmart en línea">
          <a:extLst>
            <a:ext uri="{FF2B5EF4-FFF2-40B4-BE49-F238E27FC236}">
              <a16:creationId xmlns:a16="http://schemas.microsoft.com/office/drawing/2014/main" id="{E4D42975-C322-41A4-BFC1-C8D94D17C6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87" name="Rectángulo 786" descr="Pack de 6 Vodka Zaverich 1 L Zaverich 1 L | Walmart en línea">
          <a:extLst>
            <a:ext uri="{FF2B5EF4-FFF2-40B4-BE49-F238E27FC236}">
              <a16:creationId xmlns:a16="http://schemas.microsoft.com/office/drawing/2014/main" id="{65DEDE67-14CD-42A1-A46A-7D1DEA0C2B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88" name="Rectángulo 787" descr="Vodka Zaverich 1 L Genérico 1 L | Walmart en línea">
          <a:extLst>
            <a:ext uri="{FF2B5EF4-FFF2-40B4-BE49-F238E27FC236}">
              <a16:creationId xmlns:a16="http://schemas.microsoft.com/office/drawing/2014/main" id="{8B64AA22-9EF7-40CF-8978-71C1BA4C26D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9" name="Rectángulo 788" descr="Pack de 6 Vodka Zaverich 1 L Zaverich 1 L | Walmart en línea">
          <a:extLst>
            <a:ext uri="{FF2B5EF4-FFF2-40B4-BE49-F238E27FC236}">
              <a16:creationId xmlns:a16="http://schemas.microsoft.com/office/drawing/2014/main" id="{E84D8D0A-5807-48F5-8397-29B969F29DE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90" name="Rectángulo 789" descr="Vodka Zaverich 1 L Genérico 1 L | Walmart en línea">
          <a:extLst>
            <a:ext uri="{FF2B5EF4-FFF2-40B4-BE49-F238E27FC236}">
              <a16:creationId xmlns:a16="http://schemas.microsoft.com/office/drawing/2014/main" id="{FC756A93-F036-4090-8E23-7F2457670B5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91" name="Rectángulo 790" descr="Pack de 6 Vodka Zaverich 1 L Zaverich 1 L | Walmart en línea">
          <a:extLst>
            <a:ext uri="{FF2B5EF4-FFF2-40B4-BE49-F238E27FC236}">
              <a16:creationId xmlns:a16="http://schemas.microsoft.com/office/drawing/2014/main" id="{1572099D-D415-426D-A97F-EC44E3417C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92" name="Rectángulo 791" descr="Vodka Zaverich 1 L Genérico 1 L | Walmart en línea">
          <a:extLst>
            <a:ext uri="{FF2B5EF4-FFF2-40B4-BE49-F238E27FC236}">
              <a16:creationId xmlns:a16="http://schemas.microsoft.com/office/drawing/2014/main" id="{FF5EC84E-FC56-492E-BDDC-01BFBA45284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3" name="Rectángulo 792" descr="Pack de 6 Vodka Zaverich 1 L Zaverich 1 L | Walmart en línea">
          <a:extLst>
            <a:ext uri="{FF2B5EF4-FFF2-40B4-BE49-F238E27FC236}">
              <a16:creationId xmlns:a16="http://schemas.microsoft.com/office/drawing/2014/main" id="{9CB61EE2-BF86-4A33-9764-9AAA51A2FF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4" name="Rectángulo 793" descr="Vodka Zaverich 1 L Genérico 1 L | Walmart en línea">
          <a:extLst>
            <a:ext uri="{FF2B5EF4-FFF2-40B4-BE49-F238E27FC236}">
              <a16:creationId xmlns:a16="http://schemas.microsoft.com/office/drawing/2014/main" id="{AA0442CA-AFB0-4724-961E-FE2EFC4691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95" name="Rectángulo 794" descr="Pack de 6 Vodka Zaverich 1 L Zaverich 1 L | Walmart en línea">
          <a:extLst>
            <a:ext uri="{FF2B5EF4-FFF2-40B4-BE49-F238E27FC236}">
              <a16:creationId xmlns:a16="http://schemas.microsoft.com/office/drawing/2014/main" id="{D6F824CF-CB9F-4A94-9F8A-A1FEBE3EED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96" name="Rectángulo 795" descr="Vodka Zaverich 1 L Genérico 1 L | Walmart en línea">
          <a:extLst>
            <a:ext uri="{FF2B5EF4-FFF2-40B4-BE49-F238E27FC236}">
              <a16:creationId xmlns:a16="http://schemas.microsoft.com/office/drawing/2014/main" id="{A75D6C64-95FF-4917-B84F-F4EE27CA08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7" name="Rectángulo 796" descr="Pack de 6 Vodka Zaverich 1 L Zaverich 1 L | Walmart en línea">
          <a:extLst>
            <a:ext uri="{FF2B5EF4-FFF2-40B4-BE49-F238E27FC236}">
              <a16:creationId xmlns:a16="http://schemas.microsoft.com/office/drawing/2014/main" id="{A2B0EF8B-2E2C-476E-AEBC-42AB06B585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8" name="Rectángulo 797" descr="Vodka Zaverich 1 L Genérico 1 L | Walmart en línea">
          <a:extLst>
            <a:ext uri="{FF2B5EF4-FFF2-40B4-BE49-F238E27FC236}">
              <a16:creationId xmlns:a16="http://schemas.microsoft.com/office/drawing/2014/main" id="{16DA7ADA-E86E-404F-B199-CAC642C292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99" name="Rectángulo 798" descr="Pack de 6 Vodka Zaverich 1 L Zaverich 1 L | Walmart en línea">
          <a:extLst>
            <a:ext uri="{FF2B5EF4-FFF2-40B4-BE49-F238E27FC236}">
              <a16:creationId xmlns:a16="http://schemas.microsoft.com/office/drawing/2014/main" id="{404AFF0E-F500-4FE0-B48A-8244E9B3E86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0" name="Rectángulo 799" descr="Vodka Zaverich 1 L Genérico 1 L | Walmart en línea">
          <a:extLst>
            <a:ext uri="{FF2B5EF4-FFF2-40B4-BE49-F238E27FC236}">
              <a16:creationId xmlns:a16="http://schemas.microsoft.com/office/drawing/2014/main" id="{8010CC9F-F59E-4198-97CA-FE13FA8B29F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01" name="Rectángulo 800" descr="Pack de 6 Vodka Zaverich 1 L Zaverich 1 L | Walmart en línea">
          <a:extLst>
            <a:ext uri="{FF2B5EF4-FFF2-40B4-BE49-F238E27FC236}">
              <a16:creationId xmlns:a16="http://schemas.microsoft.com/office/drawing/2014/main" id="{B82930D6-60C0-4A85-82A9-EE16B76847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02" name="Rectángulo 801" descr="Vodka Zaverich 1 L Genérico 1 L | Walmart en línea">
          <a:extLst>
            <a:ext uri="{FF2B5EF4-FFF2-40B4-BE49-F238E27FC236}">
              <a16:creationId xmlns:a16="http://schemas.microsoft.com/office/drawing/2014/main" id="{1F3DD3C9-8F10-4033-85C6-5BEE23C0497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3" name="Rectángulo 802" descr="Pack de 6 Vodka Zaverich 1 L Zaverich 1 L | Walmart en línea">
          <a:extLst>
            <a:ext uri="{FF2B5EF4-FFF2-40B4-BE49-F238E27FC236}">
              <a16:creationId xmlns:a16="http://schemas.microsoft.com/office/drawing/2014/main" id="{97FAEE60-7E8B-47DE-AF42-AB46D4E918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4" name="Rectángulo 803" descr="Vodka Zaverich 1 L Genérico 1 L | Walmart en línea">
          <a:extLst>
            <a:ext uri="{FF2B5EF4-FFF2-40B4-BE49-F238E27FC236}">
              <a16:creationId xmlns:a16="http://schemas.microsoft.com/office/drawing/2014/main" id="{BAF3743A-71E0-4977-88C0-BECE8B7AC2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5" name="Rectángulo 804" descr="Pack de 6 Vodka Zaverich 1 L Zaverich 1 L | Walmart en línea">
          <a:extLst>
            <a:ext uri="{FF2B5EF4-FFF2-40B4-BE49-F238E27FC236}">
              <a16:creationId xmlns:a16="http://schemas.microsoft.com/office/drawing/2014/main" id="{C663A716-1162-4940-8B9F-F13F8C18C01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6" name="Rectángulo 805" descr="Vodka Zaverich 1 L Genérico 1 L | Walmart en línea">
          <a:extLst>
            <a:ext uri="{FF2B5EF4-FFF2-40B4-BE49-F238E27FC236}">
              <a16:creationId xmlns:a16="http://schemas.microsoft.com/office/drawing/2014/main" id="{9A5E9035-8A8B-4E03-B3C3-187FAA78A7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7" name="Rectángulo 806" descr="Pack de 6 Vodka Zaverich 1 L Zaverich 1 L | Walmart en línea">
          <a:extLst>
            <a:ext uri="{FF2B5EF4-FFF2-40B4-BE49-F238E27FC236}">
              <a16:creationId xmlns:a16="http://schemas.microsoft.com/office/drawing/2014/main" id="{2573C3E4-6880-4BB5-AD41-88BB5D52B2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8" name="Rectángulo 807" descr="Vodka Zaverich 1 L Genérico 1 L | Walmart en línea">
          <a:extLst>
            <a:ext uri="{FF2B5EF4-FFF2-40B4-BE49-F238E27FC236}">
              <a16:creationId xmlns:a16="http://schemas.microsoft.com/office/drawing/2014/main" id="{BBC3BB27-1B54-4841-BBB7-85A9B78218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9" name="Rectángulo 808" descr="Pack de 6 Vodka Zaverich 1 L Zaverich 1 L | Walmart en línea">
          <a:extLst>
            <a:ext uri="{FF2B5EF4-FFF2-40B4-BE49-F238E27FC236}">
              <a16:creationId xmlns:a16="http://schemas.microsoft.com/office/drawing/2014/main" id="{D5F64156-095B-4151-BA2A-F1509592C9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0" name="Rectángulo 809" descr="Vodka Zaverich 1 L Genérico 1 L | Walmart en línea">
          <a:extLst>
            <a:ext uri="{FF2B5EF4-FFF2-40B4-BE49-F238E27FC236}">
              <a16:creationId xmlns:a16="http://schemas.microsoft.com/office/drawing/2014/main" id="{9E62A656-AF17-4581-B2C6-8C562EE317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1" name="Rectángulo 810" descr="Pack de 6 Vodka Zaverich 1 L Zaverich 1 L | Walmart en línea">
          <a:extLst>
            <a:ext uri="{FF2B5EF4-FFF2-40B4-BE49-F238E27FC236}">
              <a16:creationId xmlns:a16="http://schemas.microsoft.com/office/drawing/2014/main" id="{1BF55E24-7A73-4846-AB1C-DA49338C7E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2" name="Rectángulo 811" descr="Vodka Zaverich 1 L Genérico 1 L | Walmart en línea">
          <a:extLst>
            <a:ext uri="{FF2B5EF4-FFF2-40B4-BE49-F238E27FC236}">
              <a16:creationId xmlns:a16="http://schemas.microsoft.com/office/drawing/2014/main" id="{3E06A0B2-C6AA-40CC-9C6E-E3EC12A264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3" name="Rectángulo 812" descr="Pack de 6 Vodka Zaverich 1 L Zaverich 1 L | Walmart en línea">
          <a:extLst>
            <a:ext uri="{FF2B5EF4-FFF2-40B4-BE49-F238E27FC236}">
              <a16:creationId xmlns:a16="http://schemas.microsoft.com/office/drawing/2014/main" id="{41F1683A-3A44-40D9-A0A2-5B3BC1C677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4" name="Rectángulo 813" descr="Vodka Zaverich 1 L Genérico 1 L | Walmart en línea">
          <a:extLst>
            <a:ext uri="{FF2B5EF4-FFF2-40B4-BE49-F238E27FC236}">
              <a16:creationId xmlns:a16="http://schemas.microsoft.com/office/drawing/2014/main" id="{5E73E672-D627-4ABA-91F1-A07A1BAED8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5" name="Rectángulo 814" descr="Pack de 6 Vodka Zaverich 1 L Zaverich 1 L | Walmart en línea">
          <a:extLst>
            <a:ext uri="{FF2B5EF4-FFF2-40B4-BE49-F238E27FC236}">
              <a16:creationId xmlns:a16="http://schemas.microsoft.com/office/drawing/2014/main" id="{33AEA14A-7A6B-4AAF-9B97-78F38FF8E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6" name="Rectángulo 815" descr="Vodka Zaverich 1 L Genérico 1 L | Walmart en línea">
          <a:extLst>
            <a:ext uri="{FF2B5EF4-FFF2-40B4-BE49-F238E27FC236}">
              <a16:creationId xmlns:a16="http://schemas.microsoft.com/office/drawing/2014/main" id="{674D6F86-206F-475B-B9C6-607087A83E7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7" name="Rectángulo 816" descr="Pack de 6 Vodka Zaverich 1 L Zaverich 1 L | Walmart en línea">
          <a:extLst>
            <a:ext uri="{FF2B5EF4-FFF2-40B4-BE49-F238E27FC236}">
              <a16:creationId xmlns:a16="http://schemas.microsoft.com/office/drawing/2014/main" id="{9A543371-A40B-4990-889C-EEE73A49D5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8" name="Rectángulo 817" descr="Vodka Zaverich 1 L Genérico 1 L | Walmart en línea">
          <a:extLst>
            <a:ext uri="{FF2B5EF4-FFF2-40B4-BE49-F238E27FC236}">
              <a16:creationId xmlns:a16="http://schemas.microsoft.com/office/drawing/2014/main" id="{842A8DB7-7A44-47AE-9EC0-90716A21CF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9" name="Rectángulo 818" descr="Pack de 6 Vodka Zaverich 1 L Zaverich 1 L | Walmart en línea">
          <a:extLst>
            <a:ext uri="{FF2B5EF4-FFF2-40B4-BE49-F238E27FC236}">
              <a16:creationId xmlns:a16="http://schemas.microsoft.com/office/drawing/2014/main" id="{7AFA57B8-B5D0-45F7-A690-547D6A08DE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20" name="Rectángulo 819" descr="Vodka Zaverich 1 L Genérico 1 L | Walmart en línea">
          <a:extLst>
            <a:ext uri="{FF2B5EF4-FFF2-40B4-BE49-F238E27FC236}">
              <a16:creationId xmlns:a16="http://schemas.microsoft.com/office/drawing/2014/main" id="{11BE6851-8216-414E-AAA7-4EB2A5F1A49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21" name="Rectángulo 820" descr="Pack de 6 Vodka Zaverich 1 L Zaverich 1 L | Walmart en línea">
          <a:extLst>
            <a:ext uri="{FF2B5EF4-FFF2-40B4-BE49-F238E27FC236}">
              <a16:creationId xmlns:a16="http://schemas.microsoft.com/office/drawing/2014/main" id="{AAC374D0-256F-4A21-A684-459845F547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22" name="Rectángulo 821" descr="Vodka Zaverich 1 L Genérico 1 L | Walmart en línea">
          <a:extLst>
            <a:ext uri="{FF2B5EF4-FFF2-40B4-BE49-F238E27FC236}">
              <a16:creationId xmlns:a16="http://schemas.microsoft.com/office/drawing/2014/main" id="{0D66B04D-E578-45AB-98F0-EF004141FF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23" name="Rectángulo 822" descr="Pack de 6 Vodka Zaverich 1 L Zaverich 1 L | Walmart en línea">
          <a:extLst>
            <a:ext uri="{FF2B5EF4-FFF2-40B4-BE49-F238E27FC236}">
              <a16:creationId xmlns:a16="http://schemas.microsoft.com/office/drawing/2014/main" id="{C5B9A707-13F1-4A27-B88E-FB5DF90575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24" name="Rectángulo 823" descr="Vodka Zaverich 1 L Genérico 1 L | Walmart en línea">
          <a:extLst>
            <a:ext uri="{FF2B5EF4-FFF2-40B4-BE49-F238E27FC236}">
              <a16:creationId xmlns:a16="http://schemas.microsoft.com/office/drawing/2014/main" id="{A90A7A20-0648-4EB7-ACFE-860D14978D6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5" name="Rectángulo 824" descr="Pack de 6 Vodka Zaverich 1 L Zaverich 1 L | Walmart en línea">
          <a:extLst>
            <a:ext uri="{FF2B5EF4-FFF2-40B4-BE49-F238E27FC236}">
              <a16:creationId xmlns:a16="http://schemas.microsoft.com/office/drawing/2014/main" id="{ADF0BF6D-B638-4FE5-85E0-E085A71D3EB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6" name="Rectángulo 825" descr="Vodka Zaverich 1 L Genérico 1 L | Walmart en línea">
          <a:extLst>
            <a:ext uri="{FF2B5EF4-FFF2-40B4-BE49-F238E27FC236}">
              <a16:creationId xmlns:a16="http://schemas.microsoft.com/office/drawing/2014/main" id="{FE0F5C77-84EE-4F19-BC1A-D0249E378E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7" name="Rectángulo 826" descr="Pack de 6 Vodka Zaverich 1 L Zaverich 1 L | Walmart en línea">
          <a:extLst>
            <a:ext uri="{FF2B5EF4-FFF2-40B4-BE49-F238E27FC236}">
              <a16:creationId xmlns:a16="http://schemas.microsoft.com/office/drawing/2014/main" id="{8C4893CF-8BF5-415C-9F6A-7D4761BB27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8" name="Rectángulo 827" descr="Vodka Zaverich 1 L Genérico 1 L | Walmart en línea">
          <a:extLst>
            <a:ext uri="{FF2B5EF4-FFF2-40B4-BE49-F238E27FC236}">
              <a16:creationId xmlns:a16="http://schemas.microsoft.com/office/drawing/2014/main" id="{908B1135-8D0C-46D2-8891-D54DEFC9537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9" name="Rectángulo 828" descr="Pack de 6 Vodka Zaverich 1 L Zaverich 1 L | Walmart en línea">
          <a:extLst>
            <a:ext uri="{FF2B5EF4-FFF2-40B4-BE49-F238E27FC236}">
              <a16:creationId xmlns:a16="http://schemas.microsoft.com/office/drawing/2014/main" id="{E9896055-3120-4C25-BD11-472B9C7DC62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30" name="Rectángulo 829" descr="Vodka Zaverich 1 L Genérico 1 L | Walmart en línea">
          <a:extLst>
            <a:ext uri="{FF2B5EF4-FFF2-40B4-BE49-F238E27FC236}">
              <a16:creationId xmlns:a16="http://schemas.microsoft.com/office/drawing/2014/main" id="{334687E0-D2AA-4741-8E13-7C86245DFFB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1" name="Rectángulo 830" descr="Pack de 6 Vodka Zaverich 1 L Zaverich 1 L | Walmart en línea">
          <a:extLst>
            <a:ext uri="{FF2B5EF4-FFF2-40B4-BE49-F238E27FC236}">
              <a16:creationId xmlns:a16="http://schemas.microsoft.com/office/drawing/2014/main" id="{431214C6-B658-43F3-9B81-FE74A98F30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2" name="Rectángulo 831" descr="Vodka Zaverich 1 L Genérico 1 L | Walmart en línea">
          <a:extLst>
            <a:ext uri="{FF2B5EF4-FFF2-40B4-BE49-F238E27FC236}">
              <a16:creationId xmlns:a16="http://schemas.microsoft.com/office/drawing/2014/main" id="{611059E1-9C2C-4499-BDE2-BCFA4462B8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3" name="Rectángulo 832" descr="Pack de 6 Vodka Zaverich 1 L Zaverich 1 L | Walmart en línea">
          <a:extLst>
            <a:ext uri="{FF2B5EF4-FFF2-40B4-BE49-F238E27FC236}">
              <a16:creationId xmlns:a16="http://schemas.microsoft.com/office/drawing/2014/main" id="{06A6CA20-8F5C-461D-9550-DE90C37026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4" name="Rectángulo 833" descr="Vodka Zaverich 1 L Genérico 1 L | Walmart en línea">
          <a:extLst>
            <a:ext uri="{FF2B5EF4-FFF2-40B4-BE49-F238E27FC236}">
              <a16:creationId xmlns:a16="http://schemas.microsoft.com/office/drawing/2014/main" id="{57A42CAC-9E15-4128-B46A-7513C6120F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5" name="Rectángulo 834" descr="Pack de 6 Vodka Zaverich 1 L Zaverich 1 L | Walmart en línea">
          <a:extLst>
            <a:ext uri="{FF2B5EF4-FFF2-40B4-BE49-F238E27FC236}">
              <a16:creationId xmlns:a16="http://schemas.microsoft.com/office/drawing/2014/main" id="{37BCB64B-4841-4764-A1E2-3616C0DC879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6" name="Rectángulo 835" descr="Vodka Zaverich 1 L Genérico 1 L | Walmart en línea">
          <a:extLst>
            <a:ext uri="{FF2B5EF4-FFF2-40B4-BE49-F238E27FC236}">
              <a16:creationId xmlns:a16="http://schemas.microsoft.com/office/drawing/2014/main" id="{3890697D-586D-4EDF-9AE2-15BD96B382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7" name="Rectángulo 836" descr="Pack de 6 Vodka Zaverich 1 L Zaverich 1 L | Walmart en línea">
          <a:extLst>
            <a:ext uri="{FF2B5EF4-FFF2-40B4-BE49-F238E27FC236}">
              <a16:creationId xmlns:a16="http://schemas.microsoft.com/office/drawing/2014/main" id="{CAB77F23-F8F0-4967-A13D-776F88211D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8" name="Rectángulo 837" descr="Vodka Zaverich 1 L Genérico 1 L | Walmart en línea">
          <a:extLst>
            <a:ext uri="{FF2B5EF4-FFF2-40B4-BE49-F238E27FC236}">
              <a16:creationId xmlns:a16="http://schemas.microsoft.com/office/drawing/2014/main" id="{71E78994-5964-474D-AA49-252B9E1A5E5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9" name="Rectángulo 838" descr="Pack de 6 Vodka Zaverich 1 L Zaverich 1 L | Walmart en línea">
          <a:extLst>
            <a:ext uri="{FF2B5EF4-FFF2-40B4-BE49-F238E27FC236}">
              <a16:creationId xmlns:a16="http://schemas.microsoft.com/office/drawing/2014/main" id="{6E079645-0FDA-434D-B7F3-8797AB5443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40" name="Rectángulo 839" descr="Vodka Zaverich 1 L Genérico 1 L | Walmart en línea">
          <a:extLst>
            <a:ext uri="{FF2B5EF4-FFF2-40B4-BE49-F238E27FC236}">
              <a16:creationId xmlns:a16="http://schemas.microsoft.com/office/drawing/2014/main" id="{7548F279-83E0-48B5-A81A-1844AF4924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41" name="Rectángulo 840" descr="Pack de 6 Vodka Zaverich 1 L Zaverich 1 L | Walmart en línea">
          <a:extLst>
            <a:ext uri="{FF2B5EF4-FFF2-40B4-BE49-F238E27FC236}">
              <a16:creationId xmlns:a16="http://schemas.microsoft.com/office/drawing/2014/main" id="{650BAA65-B5C9-440C-ADE0-D9D5F18593C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42" name="Rectángulo 841" descr="Vodka Zaverich 1 L Genérico 1 L | Walmart en línea">
          <a:extLst>
            <a:ext uri="{FF2B5EF4-FFF2-40B4-BE49-F238E27FC236}">
              <a16:creationId xmlns:a16="http://schemas.microsoft.com/office/drawing/2014/main" id="{9FFDC882-C216-448F-AB7C-24738A6AFB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3" name="Rectángulo 842" descr="Pack de 6 Vodka Zaverich 1 L Zaverich 1 L | Walmart en línea">
          <a:extLst>
            <a:ext uri="{FF2B5EF4-FFF2-40B4-BE49-F238E27FC236}">
              <a16:creationId xmlns:a16="http://schemas.microsoft.com/office/drawing/2014/main" id="{6485E6D8-DC22-422A-9B80-CE81490925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4" name="Rectángulo 843" descr="Vodka Zaverich 1 L Genérico 1 L | Walmart en línea">
          <a:extLst>
            <a:ext uri="{FF2B5EF4-FFF2-40B4-BE49-F238E27FC236}">
              <a16:creationId xmlns:a16="http://schemas.microsoft.com/office/drawing/2014/main" id="{A8A71975-7F38-4163-B606-020D82A5E5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45" name="Rectángulo 844" descr="Pack de 6 Vodka Zaverich 1 L Zaverich 1 L | Walmart en línea">
          <a:extLst>
            <a:ext uri="{FF2B5EF4-FFF2-40B4-BE49-F238E27FC236}">
              <a16:creationId xmlns:a16="http://schemas.microsoft.com/office/drawing/2014/main" id="{A600A096-B32D-413E-BA94-759D7B217C8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46" name="Rectángulo 845" descr="Vodka Zaverich 1 L Genérico 1 L | Walmart en línea">
          <a:extLst>
            <a:ext uri="{FF2B5EF4-FFF2-40B4-BE49-F238E27FC236}">
              <a16:creationId xmlns:a16="http://schemas.microsoft.com/office/drawing/2014/main" id="{48B1B320-6F39-4DA3-900A-24CCEF49B6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7" name="Rectángulo 846" descr="Pack de 6 Vodka Zaverich 1 L Zaverich 1 L | Walmart en línea">
          <a:extLst>
            <a:ext uri="{FF2B5EF4-FFF2-40B4-BE49-F238E27FC236}">
              <a16:creationId xmlns:a16="http://schemas.microsoft.com/office/drawing/2014/main" id="{A3B6DA54-52C9-40DA-B03D-5A22C04434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8" name="Rectángulo 847" descr="Vodka Zaverich 1 L Genérico 1 L | Walmart en línea">
          <a:extLst>
            <a:ext uri="{FF2B5EF4-FFF2-40B4-BE49-F238E27FC236}">
              <a16:creationId xmlns:a16="http://schemas.microsoft.com/office/drawing/2014/main" id="{3C74AF7D-4598-4523-9A38-120667EFB7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49" name="Rectángulo 848" descr="Pack de 6 Vodka Zaverich 1 L Zaverich 1 L | Walmart en línea">
          <a:extLst>
            <a:ext uri="{FF2B5EF4-FFF2-40B4-BE49-F238E27FC236}">
              <a16:creationId xmlns:a16="http://schemas.microsoft.com/office/drawing/2014/main" id="{02B53D1B-3C5C-40B9-B564-A5CFC1CAF8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50" name="Rectángulo 849" descr="Vodka Zaverich 1 L Genérico 1 L | Walmart en línea">
          <a:extLst>
            <a:ext uri="{FF2B5EF4-FFF2-40B4-BE49-F238E27FC236}">
              <a16:creationId xmlns:a16="http://schemas.microsoft.com/office/drawing/2014/main" id="{C4F8B9D9-9185-4496-9833-CB44C6E521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51" name="Rectángulo 850" descr="Pack de 6 Vodka Zaverich 1 L Zaverich 1 L | Walmart en línea">
          <a:extLst>
            <a:ext uri="{FF2B5EF4-FFF2-40B4-BE49-F238E27FC236}">
              <a16:creationId xmlns:a16="http://schemas.microsoft.com/office/drawing/2014/main" id="{C08EA853-B00C-4CFA-8875-A7BC5E9260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52" name="Rectángulo 851" descr="Vodka Zaverich 1 L Genérico 1 L | Walmart en línea">
          <a:extLst>
            <a:ext uri="{FF2B5EF4-FFF2-40B4-BE49-F238E27FC236}">
              <a16:creationId xmlns:a16="http://schemas.microsoft.com/office/drawing/2014/main" id="{81DD2521-FF65-4551-A408-C6F03BA7F7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53" name="Rectángulo 852" descr="Pack de 6 Vodka Zaverich 1 L Zaverich 1 L | Walmart en línea">
          <a:extLst>
            <a:ext uri="{FF2B5EF4-FFF2-40B4-BE49-F238E27FC236}">
              <a16:creationId xmlns:a16="http://schemas.microsoft.com/office/drawing/2014/main" id="{3324E5F3-243D-41A4-889B-D9B9CDBFC16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54" name="Rectángulo 853" descr="Vodka Zaverich 1 L Genérico 1 L | Walmart en línea">
          <a:extLst>
            <a:ext uri="{FF2B5EF4-FFF2-40B4-BE49-F238E27FC236}">
              <a16:creationId xmlns:a16="http://schemas.microsoft.com/office/drawing/2014/main" id="{2FD96678-4A60-4B29-8F6F-7DD0C435CD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5" name="Rectángulo 854" descr="Pack de 6 Vodka Zaverich 1 L Zaverich 1 L | Walmart en línea">
          <a:extLst>
            <a:ext uri="{FF2B5EF4-FFF2-40B4-BE49-F238E27FC236}">
              <a16:creationId xmlns:a16="http://schemas.microsoft.com/office/drawing/2014/main" id="{66C6B8D1-FF33-4880-BEB8-D017956FB1F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6" name="Rectángulo 855" descr="Vodka Zaverich 1 L Genérico 1 L | Walmart en línea">
          <a:extLst>
            <a:ext uri="{FF2B5EF4-FFF2-40B4-BE49-F238E27FC236}">
              <a16:creationId xmlns:a16="http://schemas.microsoft.com/office/drawing/2014/main" id="{22CDD86D-146F-4ACC-88D0-F08F14C708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7" name="Rectángulo 856" descr="Pack de 6 Vodka Zaverich 1 L Zaverich 1 L | Walmart en línea">
          <a:extLst>
            <a:ext uri="{FF2B5EF4-FFF2-40B4-BE49-F238E27FC236}">
              <a16:creationId xmlns:a16="http://schemas.microsoft.com/office/drawing/2014/main" id="{CEF01EA8-4C34-446C-B90D-1BBFA1ACAF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8" name="Rectángulo 857" descr="Vodka Zaverich 1 L Genérico 1 L | Walmart en línea">
          <a:extLst>
            <a:ext uri="{FF2B5EF4-FFF2-40B4-BE49-F238E27FC236}">
              <a16:creationId xmlns:a16="http://schemas.microsoft.com/office/drawing/2014/main" id="{3FB681B0-11D4-4E18-836B-08D0D3BF8D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9" name="Rectángulo 858" descr="Pack de 6 Vodka Zaverich 1 L Zaverich 1 L | Walmart en línea">
          <a:extLst>
            <a:ext uri="{FF2B5EF4-FFF2-40B4-BE49-F238E27FC236}">
              <a16:creationId xmlns:a16="http://schemas.microsoft.com/office/drawing/2014/main" id="{186B5FA3-211D-4ED1-ACC7-4568B8113F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60" name="Rectángulo 859" descr="Vodka Zaverich 1 L Genérico 1 L | Walmart en línea">
          <a:extLst>
            <a:ext uri="{FF2B5EF4-FFF2-40B4-BE49-F238E27FC236}">
              <a16:creationId xmlns:a16="http://schemas.microsoft.com/office/drawing/2014/main" id="{ECC735EA-E20B-4F93-A63A-6FF5AAB6BE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61" name="Rectángulo 860" descr="Pack de 6 Vodka Zaverich 1 L Zaverich 1 L | Walmart en línea">
          <a:extLst>
            <a:ext uri="{FF2B5EF4-FFF2-40B4-BE49-F238E27FC236}">
              <a16:creationId xmlns:a16="http://schemas.microsoft.com/office/drawing/2014/main" id="{7829CCA4-C76E-488A-B9CA-638C9AC55D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62" name="Rectángulo 861" descr="Vodka Zaverich 1 L Genérico 1 L | Walmart en línea">
          <a:extLst>
            <a:ext uri="{FF2B5EF4-FFF2-40B4-BE49-F238E27FC236}">
              <a16:creationId xmlns:a16="http://schemas.microsoft.com/office/drawing/2014/main" id="{6CC397E5-211B-43A8-9802-1E306BEF1B5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3" name="Rectángulo 862" descr="Pack de 6 Vodka Zaverich 1 L Zaverich 1 L | Walmart en línea">
          <a:extLst>
            <a:ext uri="{FF2B5EF4-FFF2-40B4-BE49-F238E27FC236}">
              <a16:creationId xmlns:a16="http://schemas.microsoft.com/office/drawing/2014/main" id="{AEE13899-DDED-42CA-99C2-BA5AA416FF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4" name="Rectángulo 863" descr="Vodka Zaverich 1 L Genérico 1 L | Walmart en línea">
          <a:extLst>
            <a:ext uri="{FF2B5EF4-FFF2-40B4-BE49-F238E27FC236}">
              <a16:creationId xmlns:a16="http://schemas.microsoft.com/office/drawing/2014/main" id="{38D329BA-7706-4233-9604-C342EB72E2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5" name="Rectángulo 864" descr="Pack de 6 Vodka Zaverich 1 L Zaverich 1 L | Walmart en línea">
          <a:extLst>
            <a:ext uri="{FF2B5EF4-FFF2-40B4-BE49-F238E27FC236}">
              <a16:creationId xmlns:a16="http://schemas.microsoft.com/office/drawing/2014/main" id="{2B1290CA-7349-45D1-9CA6-A4FBEB0329F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6" name="Rectángulo 865" descr="Vodka Zaverich 1 L Genérico 1 L | Walmart en línea">
          <a:extLst>
            <a:ext uri="{FF2B5EF4-FFF2-40B4-BE49-F238E27FC236}">
              <a16:creationId xmlns:a16="http://schemas.microsoft.com/office/drawing/2014/main" id="{C61EB8AA-1999-4C16-9CEE-19AC9FF9CD1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7" name="Rectángulo 866" descr="Pack de 6 Vodka Zaverich 1 L Zaverich 1 L | Walmart en línea">
          <a:extLst>
            <a:ext uri="{FF2B5EF4-FFF2-40B4-BE49-F238E27FC236}">
              <a16:creationId xmlns:a16="http://schemas.microsoft.com/office/drawing/2014/main" id="{E9CC74FD-A856-4445-BF14-814A73B884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8" name="Rectángulo 867" descr="Vodka Zaverich 1 L Genérico 1 L | Walmart en línea">
          <a:extLst>
            <a:ext uri="{FF2B5EF4-FFF2-40B4-BE49-F238E27FC236}">
              <a16:creationId xmlns:a16="http://schemas.microsoft.com/office/drawing/2014/main" id="{EB57D84C-A2B7-4DDE-933F-6DC5F91F2D5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69" name="Rectángulo 868" descr="Pack de 6 Vodka Zaverich 1 L Zaverich 1 L | Walmart en línea">
          <a:extLst>
            <a:ext uri="{FF2B5EF4-FFF2-40B4-BE49-F238E27FC236}">
              <a16:creationId xmlns:a16="http://schemas.microsoft.com/office/drawing/2014/main" id="{E7BAB12D-0BDE-4520-BEA0-57C5558BC2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70" name="Rectángulo 869" descr="Vodka Zaverich 1 L Genérico 1 L | Walmart en línea">
          <a:extLst>
            <a:ext uri="{FF2B5EF4-FFF2-40B4-BE49-F238E27FC236}">
              <a16:creationId xmlns:a16="http://schemas.microsoft.com/office/drawing/2014/main" id="{382AD25D-1A36-4607-A2E1-F9EB814E83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71" name="Rectángulo 870" descr="Pack de 6 Vodka Zaverich 1 L Zaverich 1 L | Walmart en línea">
          <a:extLst>
            <a:ext uri="{FF2B5EF4-FFF2-40B4-BE49-F238E27FC236}">
              <a16:creationId xmlns:a16="http://schemas.microsoft.com/office/drawing/2014/main" id="{7E1B4075-B753-4ECB-AB6F-DF11EF92CAC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72" name="Rectángulo 871" descr="Vodka Zaverich 1 L Genérico 1 L | Walmart en línea">
          <a:extLst>
            <a:ext uri="{FF2B5EF4-FFF2-40B4-BE49-F238E27FC236}">
              <a16:creationId xmlns:a16="http://schemas.microsoft.com/office/drawing/2014/main" id="{33B2C6A7-EDB3-40D7-A646-B8F72D45F03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73" name="Rectángulo 872" descr="Pack de 6 Vodka Zaverich 1 L Zaverich 1 L | Walmart en línea">
          <a:extLst>
            <a:ext uri="{FF2B5EF4-FFF2-40B4-BE49-F238E27FC236}">
              <a16:creationId xmlns:a16="http://schemas.microsoft.com/office/drawing/2014/main" id="{83EA23D5-A706-46D8-83B0-1478459BD0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4" name="Rectángulo 873" descr="Pack de 6 Vodka Zaverich 1 L Zaverich 1 L | Walmart en línea">
          <a:extLst>
            <a:ext uri="{FF2B5EF4-FFF2-40B4-BE49-F238E27FC236}">
              <a16:creationId xmlns:a16="http://schemas.microsoft.com/office/drawing/2014/main" id="{EADDBEB0-EFA0-4FEE-A91D-6C6C0B6AB89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5" name="Rectángulo 874" descr="Vodka Zaverich 1 L Genérico 1 L | Walmart en línea">
          <a:extLst>
            <a:ext uri="{FF2B5EF4-FFF2-40B4-BE49-F238E27FC236}">
              <a16:creationId xmlns:a16="http://schemas.microsoft.com/office/drawing/2014/main" id="{6865E980-C375-4CE2-BBE1-082540371B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76" name="Rectángulo 875" descr="Pack de 6 Vodka Zaverich 1 L Zaverich 1 L | Walmart en línea">
          <a:extLst>
            <a:ext uri="{FF2B5EF4-FFF2-40B4-BE49-F238E27FC236}">
              <a16:creationId xmlns:a16="http://schemas.microsoft.com/office/drawing/2014/main" id="{35D19482-18DE-428C-9951-BAC8D63ABC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77" name="Rectángulo 876" descr="Vodka Zaverich 1 L Genérico 1 L | Walmart en línea">
          <a:extLst>
            <a:ext uri="{FF2B5EF4-FFF2-40B4-BE49-F238E27FC236}">
              <a16:creationId xmlns:a16="http://schemas.microsoft.com/office/drawing/2014/main" id="{60B6FEF8-8237-4964-B3FC-F8A6863B22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8" name="Rectángulo 877" descr="Pack de 6 Vodka Zaverich 1 L Zaverich 1 L | Walmart en línea">
          <a:extLst>
            <a:ext uri="{FF2B5EF4-FFF2-40B4-BE49-F238E27FC236}">
              <a16:creationId xmlns:a16="http://schemas.microsoft.com/office/drawing/2014/main" id="{CAE41298-6511-4005-8B0A-5A44B65CBCE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9" name="Rectángulo 878" descr="Vodka Zaverich 1 L Genérico 1 L | Walmart en línea">
          <a:extLst>
            <a:ext uri="{FF2B5EF4-FFF2-40B4-BE49-F238E27FC236}">
              <a16:creationId xmlns:a16="http://schemas.microsoft.com/office/drawing/2014/main" id="{C9AEBB4A-57D6-4F1F-8975-7D9A1A0A6E4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0" name="Rectángulo 879" descr="Pack de 6 Vodka Zaverich 1 L Zaverich 1 L | Walmart en línea">
          <a:extLst>
            <a:ext uri="{FF2B5EF4-FFF2-40B4-BE49-F238E27FC236}">
              <a16:creationId xmlns:a16="http://schemas.microsoft.com/office/drawing/2014/main" id="{68D35FF0-BADC-4CB6-9F72-7CF38219127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1" name="Rectángulo 880" descr="Vodka Zaverich 1 L Genérico 1 L | Walmart en línea">
          <a:extLst>
            <a:ext uri="{FF2B5EF4-FFF2-40B4-BE49-F238E27FC236}">
              <a16:creationId xmlns:a16="http://schemas.microsoft.com/office/drawing/2014/main" id="{BBA34B78-2807-4496-8012-7024700031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82" name="Rectángulo 881" descr="Pack de 6 Vodka Zaverich 1 L Zaverich 1 L | Walmart en línea">
          <a:extLst>
            <a:ext uri="{FF2B5EF4-FFF2-40B4-BE49-F238E27FC236}">
              <a16:creationId xmlns:a16="http://schemas.microsoft.com/office/drawing/2014/main" id="{B461FCC9-999C-44B6-BA6C-6F1B748254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83" name="Rectángulo 882" descr="Vodka Zaverich 1 L Genérico 1 L | Walmart en línea">
          <a:extLst>
            <a:ext uri="{FF2B5EF4-FFF2-40B4-BE49-F238E27FC236}">
              <a16:creationId xmlns:a16="http://schemas.microsoft.com/office/drawing/2014/main" id="{8D0FACE9-9E1B-4F82-9D89-8483F980DC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4" name="Rectángulo 883" descr="Pack de 6 Vodka Zaverich 1 L Zaverich 1 L | Walmart en línea">
          <a:extLst>
            <a:ext uri="{FF2B5EF4-FFF2-40B4-BE49-F238E27FC236}">
              <a16:creationId xmlns:a16="http://schemas.microsoft.com/office/drawing/2014/main" id="{C36D0ECA-F2A2-4C29-8A7B-F75D16636BC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5" name="Rectángulo 884" descr="Vodka Zaverich 1 L Genérico 1 L | Walmart en línea">
          <a:extLst>
            <a:ext uri="{FF2B5EF4-FFF2-40B4-BE49-F238E27FC236}">
              <a16:creationId xmlns:a16="http://schemas.microsoft.com/office/drawing/2014/main" id="{C66B0403-FD6F-4816-9B5F-60201393C5A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6" name="Rectángulo 885" descr="Pack de 6 Vodka Zaverich 1 L Zaverich 1 L | Walmart en línea">
          <a:extLst>
            <a:ext uri="{FF2B5EF4-FFF2-40B4-BE49-F238E27FC236}">
              <a16:creationId xmlns:a16="http://schemas.microsoft.com/office/drawing/2014/main" id="{908595F8-81CE-4F04-B6C2-353EB09D270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7" name="Rectángulo 886" descr="Vodka Zaverich 1 L Genérico 1 L | Walmart en línea">
          <a:extLst>
            <a:ext uri="{FF2B5EF4-FFF2-40B4-BE49-F238E27FC236}">
              <a16:creationId xmlns:a16="http://schemas.microsoft.com/office/drawing/2014/main" id="{93602A20-A2D8-4CD1-8149-0709AEE7C62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8" name="Rectángulo 887" descr="Pack de 6 Vodka Zaverich 1 L Zaverich 1 L | Walmart en línea">
          <a:extLst>
            <a:ext uri="{FF2B5EF4-FFF2-40B4-BE49-F238E27FC236}">
              <a16:creationId xmlns:a16="http://schemas.microsoft.com/office/drawing/2014/main" id="{6AE1DE7B-1EA9-4B99-A1D6-E258FFC8F20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9" name="Rectángulo 888" descr="Vodka Zaverich 1 L Genérico 1 L | Walmart en línea">
          <a:extLst>
            <a:ext uri="{FF2B5EF4-FFF2-40B4-BE49-F238E27FC236}">
              <a16:creationId xmlns:a16="http://schemas.microsoft.com/office/drawing/2014/main" id="{73A4C02A-AFE2-4B9C-987C-416123F047D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0" name="Rectángulo 889" descr="Pack de 6 Vodka Zaverich 1 L Zaverich 1 L | Walmart en línea">
          <a:extLst>
            <a:ext uri="{FF2B5EF4-FFF2-40B4-BE49-F238E27FC236}">
              <a16:creationId xmlns:a16="http://schemas.microsoft.com/office/drawing/2014/main" id="{E193CC45-BE4E-4263-9FD5-F678D81D6A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1" name="Rectángulo 890" descr="Vodka Zaverich 1 L Genérico 1 L | Walmart en línea">
          <a:extLst>
            <a:ext uri="{FF2B5EF4-FFF2-40B4-BE49-F238E27FC236}">
              <a16:creationId xmlns:a16="http://schemas.microsoft.com/office/drawing/2014/main" id="{58E782C6-8AA7-4F31-85DE-9A0EB446EC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92" name="Rectángulo 891" descr="Pack de 6 Vodka Zaverich 1 L Zaverich 1 L | Walmart en línea">
          <a:extLst>
            <a:ext uri="{FF2B5EF4-FFF2-40B4-BE49-F238E27FC236}">
              <a16:creationId xmlns:a16="http://schemas.microsoft.com/office/drawing/2014/main" id="{A7194E26-32D3-4E2F-8927-3C4828CD1D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93" name="Rectángulo 892" descr="Vodka Zaverich 1 L Genérico 1 L | Walmart en línea">
          <a:extLst>
            <a:ext uri="{FF2B5EF4-FFF2-40B4-BE49-F238E27FC236}">
              <a16:creationId xmlns:a16="http://schemas.microsoft.com/office/drawing/2014/main" id="{1D9E1082-CA41-43A2-948B-B03368C591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4" name="Rectángulo 893" descr="Pack de 6 Vodka Zaverich 1 L Zaverich 1 L | Walmart en línea">
          <a:extLst>
            <a:ext uri="{FF2B5EF4-FFF2-40B4-BE49-F238E27FC236}">
              <a16:creationId xmlns:a16="http://schemas.microsoft.com/office/drawing/2014/main" id="{F89DD654-E21E-4B15-BB69-D331262054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5" name="Rectángulo 894" descr="Vodka Zaverich 1 L Genérico 1 L | Walmart en línea">
          <a:extLst>
            <a:ext uri="{FF2B5EF4-FFF2-40B4-BE49-F238E27FC236}">
              <a16:creationId xmlns:a16="http://schemas.microsoft.com/office/drawing/2014/main" id="{52805E9C-6FDB-4D9C-BD68-696ACA991B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96" name="Rectángulo 895" descr="Pack de 6 Vodka Zaverich 1 L Zaverich 1 L | Walmart en línea">
          <a:extLst>
            <a:ext uri="{FF2B5EF4-FFF2-40B4-BE49-F238E27FC236}">
              <a16:creationId xmlns:a16="http://schemas.microsoft.com/office/drawing/2014/main" id="{475CF735-1670-420C-B0EE-7C6450BBD7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7" name="Rectángulo 896" descr="Pack de 6 Vodka Zaverich 1 L Zaverich 1 L | Walmart en línea">
          <a:extLst>
            <a:ext uri="{FF2B5EF4-FFF2-40B4-BE49-F238E27FC236}">
              <a16:creationId xmlns:a16="http://schemas.microsoft.com/office/drawing/2014/main" id="{455C38DA-613E-45D0-8200-7ADD6C3592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8" name="Rectángulo 897" descr="Vodka Zaverich 1 L Genérico 1 L | Walmart en línea">
          <a:extLst>
            <a:ext uri="{FF2B5EF4-FFF2-40B4-BE49-F238E27FC236}">
              <a16:creationId xmlns:a16="http://schemas.microsoft.com/office/drawing/2014/main" id="{C4F1351F-4F9A-423E-A485-A3ED03E256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9" name="Rectángulo 898" descr="Pack de 6 Vodka Zaverich 1 L Zaverich 1 L | Walmart en línea">
          <a:extLst>
            <a:ext uri="{FF2B5EF4-FFF2-40B4-BE49-F238E27FC236}">
              <a16:creationId xmlns:a16="http://schemas.microsoft.com/office/drawing/2014/main" id="{5FE4174E-AABE-4405-9CBD-7F2D1B6B040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900" name="Rectángulo 899" descr="Vodka Zaverich 1 L Genérico 1 L | Walmart en línea">
          <a:extLst>
            <a:ext uri="{FF2B5EF4-FFF2-40B4-BE49-F238E27FC236}">
              <a16:creationId xmlns:a16="http://schemas.microsoft.com/office/drawing/2014/main" id="{FAB20CC7-C069-4C74-B774-0455CF2835C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901" name="Rectángulo 900" descr="Pack de 6 Vodka Zaverich 1 L Zaverich 1 L | Walmart en línea">
          <a:extLst>
            <a:ext uri="{FF2B5EF4-FFF2-40B4-BE49-F238E27FC236}">
              <a16:creationId xmlns:a16="http://schemas.microsoft.com/office/drawing/2014/main" id="{FA3D0A75-6FC9-467F-B962-AB07360D78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902" name="Rectángulo 901" descr="Vodka Zaverich 1 L Genérico 1 L | Walmart en línea">
          <a:extLst>
            <a:ext uri="{FF2B5EF4-FFF2-40B4-BE49-F238E27FC236}">
              <a16:creationId xmlns:a16="http://schemas.microsoft.com/office/drawing/2014/main" id="{71EA1498-2061-4F09-9476-DDC3A88F67D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3" name="Rectángulo 902" descr="Pack de 6 Vodka Zaverich 1 L Zaverich 1 L | Walmart en línea">
          <a:extLst>
            <a:ext uri="{FF2B5EF4-FFF2-40B4-BE49-F238E27FC236}">
              <a16:creationId xmlns:a16="http://schemas.microsoft.com/office/drawing/2014/main" id="{2711EB6F-DF30-488C-B2B6-F282B65DA2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4" name="Rectángulo 903" descr="Vodka Zaverich 1 L Genérico 1 L | Walmart en línea">
          <a:extLst>
            <a:ext uri="{FF2B5EF4-FFF2-40B4-BE49-F238E27FC236}">
              <a16:creationId xmlns:a16="http://schemas.microsoft.com/office/drawing/2014/main" id="{4A6F6FA0-8DB0-45F6-AEF5-22D62C80A6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5" name="Rectángulo 904" descr="Pack de 6 Vodka Zaverich 1 L Zaverich 1 L | Walmart en línea">
          <a:extLst>
            <a:ext uri="{FF2B5EF4-FFF2-40B4-BE49-F238E27FC236}">
              <a16:creationId xmlns:a16="http://schemas.microsoft.com/office/drawing/2014/main" id="{8356A3B0-C67E-4FF5-956A-85C510EE01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6" name="Rectángulo 905" descr="Vodka Zaverich 1 L Genérico 1 L | Walmart en línea">
          <a:extLst>
            <a:ext uri="{FF2B5EF4-FFF2-40B4-BE49-F238E27FC236}">
              <a16:creationId xmlns:a16="http://schemas.microsoft.com/office/drawing/2014/main" id="{45022462-EBC6-4BC7-851B-80A566D096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7" name="Rectángulo 906" descr="Pack de 6 Vodka Zaverich 1 L Zaverich 1 L | Walmart en línea">
          <a:extLst>
            <a:ext uri="{FF2B5EF4-FFF2-40B4-BE49-F238E27FC236}">
              <a16:creationId xmlns:a16="http://schemas.microsoft.com/office/drawing/2014/main" id="{404E748E-E4B7-44CA-9DAF-A255012D3C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8" name="Rectángulo 907" descr="Vodka Zaverich 1 L Genérico 1 L | Walmart en línea">
          <a:extLst>
            <a:ext uri="{FF2B5EF4-FFF2-40B4-BE49-F238E27FC236}">
              <a16:creationId xmlns:a16="http://schemas.microsoft.com/office/drawing/2014/main" id="{44B80ADC-FA24-493C-A109-D71CD20D54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09" name="Rectángulo 908" descr="Pack de 6 Vodka Zaverich 1 L Zaverich 1 L | Walmart en línea">
          <a:extLst>
            <a:ext uri="{FF2B5EF4-FFF2-40B4-BE49-F238E27FC236}">
              <a16:creationId xmlns:a16="http://schemas.microsoft.com/office/drawing/2014/main" id="{C7EC7639-27C5-42C7-ABE8-BC9D2F39A7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10" name="Rectángulo 909" descr="Vodka Zaverich 1 L Genérico 1 L | Walmart en línea">
          <a:extLst>
            <a:ext uri="{FF2B5EF4-FFF2-40B4-BE49-F238E27FC236}">
              <a16:creationId xmlns:a16="http://schemas.microsoft.com/office/drawing/2014/main" id="{BF0A75B4-6433-44B3-B83E-A7394ECEFA1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1" name="Rectángulo 910" descr="Pack de 6 Vodka Zaverich 1 L Zaverich 1 L | Walmart en línea">
          <a:extLst>
            <a:ext uri="{FF2B5EF4-FFF2-40B4-BE49-F238E27FC236}">
              <a16:creationId xmlns:a16="http://schemas.microsoft.com/office/drawing/2014/main" id="{CBE12C4A-D7BC-4B96-AE41-B5ED56B2D1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2" name="Rectángulo 911" descr="Vodka Zaverich 1 L Genérico 1 L | Walmart en línea">
          <a:extLst>
            <a:ext uri="{FF2B5EF4-FFF2-40B4-BE49-F238E27FC236}">
              <a16:creationId xmlns:a16="http://schemas.microsoft.com/office/drawing/2014/main" id="{28C3CE26-2CB6-4FA4-913C-644F70C136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13" name="Rectángulo 912" descr="Pack de 6 Vodka Zaverich 1 L Zaverich 1 L | Walmart en línea">
          <a:extLst>
            <a:ext uri="{FF2B5EF4-FFF2-40B4-BE49-F238E27FC236}">
              <a16:creationId xmlns:a16="http://schemas.microsoft.com/office/drawing/2014/main" id="{6983683B-27F1-45C8-866A-6086048B5AD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14" name="Rectángulo 913" descr="Vodka Zaverich 1 L Genérico 1 L | Walmart en línea">
          <a:extLst>
            <a:ext uri="{FF2B5EF4-FFF2-40B4-BE49-F238E27FC236}">
              <a16:creationId xmlns:a16="http://schemas.microsoft.com/office/drawing/2014/main" id="{80903806-71C3-4043-B9F3-7699A87243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5" name="Rectángulo 914" descr="Pack de 6 Vodka Zaverich 1 L Zaverich 1 L | Walmart en línea">
          <a:extLst>
            <a:ext uri="{FF2B5EF4-FFF2-40B4-BE49-F238E27FC236}">
              <a16:creationId xmlns:a16="http://schemas.microsoft.com/office/drawing/2014/main" id="{E253830A-FB55-4343-A684-09FCB80701E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6" name="Rectángulo 915" descr="Vodka Zaverich 1 L Genérico 1 L | Walmart en línea">
          <a:extLst>
            <a:ext uri="{FF2B5EF4-FFF2-40B4-BE49-F238E27FC236}">
              <a16:creationId xmlns:a16="http://schemas.microsoft.com/office/drawing/2014/main" id="{38FDCF8E-96A0-47E3-B013-B466342307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7" name="Rectángulo 916" descr="Pack de 6 Vodka Zaverich 1 L Zaverich 1 L | Walmart en línea">
          <a:extLst>
            <a:ext uri="{FF2B5EF4-FFF2-40B4-BE49-F238E27FC236}">
              <a16:creationId xmlns:a16="http://schemas.microsoft.com/office/drawing/2014/main" id="{14FC5916-6B23-44C6-9065-63CF1B2899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8" name="Rectángulo 917" descr="Vodka Zaverich 1 L Genérico 1 L | Walmart en línea">
          <a:extLst>
            <a:ext uri="{FF2B5EF4-FFF2-40B4-BE49-F238E27FC236}">
              <a16:creationId xmlns:a16="http://schemas.microsoft.com/office/drawing/2014/main" id="{32E26D02-9981-434D-9510-A5D29A24AD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9" name="Rectángulo 918" descr="Pack de 6 Vodka Zaverich 1 L Zaverich 1 L | Walmart en línea">
          <a:extLst>
            <a:ext uri="{FF2B5EF4-FFF2-40B4-BE49-F238E27FC236}">
              <a16:creationId xmlns:a16="http://schemas.microsoft.com/office/drawing/2014/main" id="{AC7C9066-A543-4949-866D-091ADBDE3D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20" name="Rectángulo 919" descr="Vodka Zaverich 1 L Genérico 1 L | Walmart en línea">
          <a:extLst>
            <a:ext uri="{FF2B5EF4-FFF2-40B4-BE49-F238E27FC236}">
              <a16:creationId xmlns:a16="http://schemas.microsoft.com/office/drawing/2014/main" id="{CD4327EA-824E-426B-84F5-21BB7F2321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1" name="Rectángulo 920" descr="Pack de 6 Vodka Zaverich 1 L Zaverich 1 L | Walmart en línea">
          <a:extLst>
            <a:ext uri="{FF2B5EF4-FFF2-40B4-BE49-F238E27FC236}">
              <a16:creationId xmlns:a16="http://schemas.microsoft.com/office/drawing/2014/main" id="{5475B2AB-B0A0-45B7-AE62-55748BCA2D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2" name="Rectángulo 921" descr="Vodka Zaverich 1 L Genérico 1 L | Walmart en línea">
          <a:extLst>
            <a:ext uri="{FF2B5EF4-FFF2-40B4-BE49-F238E27FC236}">
              <a16:creationId xmlns:a16="http://schemas.microsoft.com/office/drawing/2014/main" id="{182D96D7-09F9-4C25-95B5-489975A5844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23" name="Rectángulo 922" descr="Pack de 6 Vodka Zaverich 1 L Zaverich 1 L | Walmart en línea">
          <a:extLst>
            <a:ext uri="{FF2B5EF4-FFF2-40B4-BE49-F238E27FC236}">
              <a16:creationId xmlns:a16="http://schemas.microsoft.com/office/drawing/2014/main" id="{BED015A7-17E3-48BB-8D8A-C521F95F0C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24" name="Rectángulo 923" descr="Vodka Zaverich 1 L Genérico 1 L | Walmart en línea">
          <a:extLst>
            <a:ext uri="{FF2B5EF4-FFF2-40B4-BE49-F238E27FC236}">
              <a16:creationId xmlns:a16="http://schemas.microsoft.com/office/drawing/2014/main" id="{9AC088F7-E726-4C8F-9289-0D4773FF68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5" name="Rectángulo 924" descr="Pack de 6 Vodka Zaverich 1 L Zaverich 1 L | Walmart en línea">
          <a:extLst>
            <a:ext uri="{FF2B5EF4-FFF2-40B4-BE49-F238E27FC236}">
              <a16:creationId xmlns:a16="http://schemas.microsoft.com/office/drawing/2014/main" id="{ECBFE886-F6C3-4D04-A9B6-41975167755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6" name="Rectángulo 925" descr="Vodka Zaverich 1 L Genérico 1 L | Walmart en línea">
          <a:extLst>
            <a:ext uri="{FF2B5EF4-FFF2-40B4-BE49-F238E27FC236}">
              <a16:creationId xmlns:a16="http://schemas.microsoft.com/office/drawing/2014/main" id="{16FAE276-D3C3-40B8-A41A-4EE159E37FC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000"/>
  <sheetViews>
    <sheetView tabSelected="1" topLeftCell="G1" zoomScale="80" zoomScaleNormal="80" zoomScalePageLayoutView="70" workbookViewId="0">
      <selection activeCell="I10" sqref="I10:L10"/>
    </sheetView>
  </sheetViews>
  <sheetFormatPr baseColWidth="10" defaultColWidth="12.5703125" defaultRowHeight="15" customHeight="1" x14ac:dyDescent="0.25"/>
  <cols>
    <col min="1" max="1" width="22.5703125" customWidth="1"/>
    <col min="2" max="4" width="21.42578125" customWidth="1"/>
    <col min="5" max="5" width="22.5703125" customWidth="1"/>
    <col min="6" max="8" width="21.42578125" customWidth="1"/>
    <col min="9" max="9" width="22.5703125" customWidth="1"/>
    <col min="10" max="12" width="21.42578125" customWidth="1"/>
    <col min="13" max="13" width="22.5703125" customWidth="1"/>
    <col min="14" max="16" width="21.42578125" customWidth="1"/>
    <col min="17" max="17" width="22.5703125" customWidth="1"/>
    <col min="18" max="20" width="21.42578125" customWidth="1"/>
    <col min="21" max="21" width="22.5703125" customWidth="1"/>
    <col min="22" max="24" width="21.42578125" customWidth="1"/>
    <col min="25" max="25" width="22.5703125" customWidth="1"/>
    <col min="26" max="28" width="21.42578125" customWidth="1"/>
    <col min="29" max="29" width="22.5703125" customWidth="1"/>
    <col min="30" max="32" width="21.42578125" customWidth="1"/>
    <col min="33" max="33" width="22.5703125" customWidth="1"/>
    <col min="34" max="36" width="21.42578125" customWidth="1"/>
    <col min="37" max="37" width="22.5703125" customWidth="1"/>
    <col min="38" max="40" width="21.42578125" customWidth="1"/>
    <col min="41" max="41" width="22.5703125" customWidth="1"/>
    <col min="42" max="44" width="21.42578125" customWidth="1"/>
    <col min="45" max="45" width="22.5703125" customWidth="1"/>
    <col min="46" max="48" width="21.42578125" customWidth="1"/>
    <col min="49" max="49" width="22.5703125" customWidth="1"/>
    <col min="50" max="52" width="21.42578125" customWidth="1"/>
    <col min="53" max="53" width="22.5703125" customWidth="1"/>
    <col min="54" max="56" width="21.42578125" customWidth="1"/>
    <col min="57" max="57" width="22.5703125" customWidth="1"/>
    <col min="58" max="60" width="21.42578125" customWidth="1"/>
    <col min="61" max="61" width="22.5703125" customWidth="1"/>
    <col min="62" max="64" width="21.42578125" customWidth="1"/>
    <col min="65" max="65" width="22.5703125" customWidth="1"/>
    <col min="66" max="68" width="21.42578125" customWidth="1"/>
    <col min="69" max="69" width="22.5703125" customWidth="1"/>
    <col min="70" max="72" width="21.42578125" customWidth="1"/>
    <col min="73" max="73" width="22.5703125" customWidth="1"/>
    <col min="74" max="76" width="21.42578125" customWidth="1"/>
    <col min="77" max="77" width="22.5703125" customWidth="1"/>
    <col min="78" max="80" width="21.42578125" customWidth="1"/>
    <col min="81" max="81" width="22.5703125" customWidth="1"/>
    <col min="82" max="84" width="21.42578125" customWidth="1"/>
    <col min="85" max="85" width="22.5703125" customWidth="1"/>
    <col min="86" max="88" width="21.42578125" customWidth="1"/>
    <col min="89" max="89" width="22.5703125" customWidth="1"/>
    <col min="90" max="92" width="21.42578125" customWidth="1"/>
    <col min="93" max="93" width="22.5703125" customWidth="1"/>
    <col min="94" max="96" width="21.42578125" customWidth="1"/>
    <col min="97" max="97" width="22.5703125" customWidth="1"/>
    <col min="98" max="100" width="21.42578125" customWidth="1"/>
    <col min="101" max="101" width="22.5703125" customWidth="1"/>
    <col min="102" max="104" width="21.42578125" customWidth="1"/>
    <col min="105" max="105" width="22.5703125" customWidth="1"/>
    <col min="106" max="108" width="21.42578125" customWidth="1"/>
    <col min="109" max="109" width="22.5703125" customWidth="1"/>
    <col min="110" max="112" width="21.42578125" customWidth="1"/>
    <col min="113" max="113" width="22.5703125" customWidth="1"/>
    <col min="114" max="116" width="21.42578125" customWidth="1"/>
    <col min="117" max="117" width="22.5703125" customWidth="1"/>
    <col min="118" max="120" width="21.42578125" customWidth="1"/>
    <col min="121" max="121" width="22.5703125" customWidth="1"/>
    <col min="122" max="124" width="21.42578125" customWidth="1"/>
  </cols>
  <sheetData>
    <row r="1" spans="1:124" ht="15" customHeight="1" x14ac:dyDescent="0.25">
      <c r="A1" s="117" t="s">
        <v>90</v>
      </c>
      <c r="B1" s="118"/>
      <c r="C1" s="118"/>
      <c r="D1" s="119"/>
      <c r="E1" s="117" t="s">
        <v>90</v>
      </c>
      <c r="F1" s="118"/>
      <c r="G1" s="118"/>
      <c r="H1" s="119"/>
      <c r="I1" s="117" t="s">
        <v>90</v>
      </c>
      <c r="J1" s="118"/>
      <c r="K1" s="118"/>
      <c r="L1" s="119"/>
      <c r="M1" s="117" t="s">
        <v>90</v>
      </c>
      <c r="N1" s="118"/>
      <c r="O1" s="118"/>
      <c r="P1" s="119"/>
      <c r="Q1" s="117" t="s">
        <v>90</v>
      </c>
      <c r="R1" s="118"/>
      <c r="S1" s="118"/>
      <c r="T1" s="119"/>
      <c r="U1" s="117" t="s">
        <v>90</v>
      </c>
      <c r="V1" s="118"/>
      <c r="W1" s="118"/>
      <c r="X1" s="119"/>
      <c r="Y1" s="117" t="s">
        <v>90</v>
      </c>
      <c r="Z1" s="118"/>
      <c r="AA1" s="118"/>
      <c r="AB1" s="119"/>
      <c r="AC1" s="117" t="s">
        <v>90</v>
      </c>
      <c r="AD1" s="118"/>
      <c r="AE1" s="118"/>
      <c r="AF1" s="119"/>
      <c r="AG1" s="117" t="s">
        <v>90</v>
      </c>
      <c r="AH1" s="118"/>
      <c r="AI1" s="118"/>
      <c r="AJ1" s="119"/>
      <c r="AK1" s="117" t="s">
        <v>90</v>
      </c>
      <c r="AL1" s="118"/>
      <c r="AM1" s="118"/>
      <c r="AN1" s="119"/>
      <c r="AO1" s="117" t="s">
        <v>90</v>
      </c>
      <c r="AP1" s="118"/>
      <c r="AQ1" s="118"/>
      <c r="AR1" s="119"/>
      <c r="AS1" s="117" t="s">
        <v>90</v>
      </c>
      <c r="AT1" s="118"/>
      <c r="AU1" s="118"/>
      <c r="AV1" s="119"/>
      <c r="AW1" s="117" t="s">
        <v>90</v>
      </c>
      <c r="AX1" s="118"/>
      <c r="AY1" s="118"/>
      <c r="AZ1" s="119"/>
      <c r="BA1" s="117" t="s">
        <v>90</v>
      </c>
      <c r="BB1" s="118"/>
      <c r="BC1" s="118"/>
      <c r="BD1" s="119"/>
      <c r="BE1" s="117" t="s">
        <v>90</v>
      </c>
      <c r="BF1" s="118"/>
      <c r="BG1" s="118"/>
      <c r="BH1" s="119"/>
      <c r="BI1" s="117" t="s">
        <v>90</v>
      </c>
      <c r="BJ1" s="118"/>
      <c r="BK1" s="118"/>
      <c r="BL1" s="119"/>
      <c r="BM1" s="117" t="s">
        <v>90</v>
      </c>
      <c r="BN1" s="118"/>
      <c r="BO1" s="118"/>
      <c r="BP1" s="119"/>
      <c r="BQ1" s="117" t="s">
        <v>90</v>
      </c>
      <c r="BR1" s="118"/>
      <c r="BS1" s="118"/>
      <c r="BT1" s="119"/>
      <c r="BU1" s="117" t="s">
        <v>90</v>
      </c>
      <c r="BV1" s="118"/>
      <c r="BW1" s="118"/>
      <c r="BX1" s="119"/>
      <c r="BY1" s="117" t="s">
        <v>90</v>
      </c>
      <c r="BZ1" s="118"/>
      <c r="CA1" s="118"/>
      <c r="CB1" s="119"/>
      <c r="CC1" s="117" t="s">
        <v>90</v>
      </c>
      <c r="CD1" s="118"/>
      <c r="CE1" s="118"/>
      <c r="CF1" s="119"/>
      <c r="CG1" s="117" t="s">
        <v>90</v>
      </c>
      <c r="CH1" s="118"/>
      <c r="CI1" s="118"/>
      <c r="CJ1" s="119"/>
      <c r="CK1" s="117" t="s">
        <v>90</v>
      </c>
      <c r="CL1" s="118"/>
      <c r="CM1" s="118"/>
      <c r="CN1" s="119"/>
      <c r="CO1" s="117" t="s">
        <v>90</v>
      </c>
      <c r="CP1" s="118"/>
      <c r="CQ1" s="118"/>
      <c r="CR1" s="119"/>
      <c r="CS1" s="117" t="s">
        <v>90</v>
      </c>
      <c r="CT1" s="118"/>
      <c r="CU1" s="118"/>
      <c r="CV1" s="119"/>
      <c r="CW1" s="117" t="s">
        <v>90</v>
      </c>
      <c r="CX1" s="118"/>
      <c r="CY1" s="118"/>
      <c r="CZ1" s="119"/>
      <c r="DA1" s="117" t="s">
        <v>90</v>
      </c>
      <c r="DB1" s="118"/>
      <c r="DC1" s="118"/>
      <c r="DD1" s="119"/>
      <c r="DE1" s="117" t="s">
        <v>90</v>
      </c>
      <c r="DF1" s="118"/>
      <c r="DG1" s="118"/>
      <c r="DH1" s="119"/>
      <c r="DI1" s="117" t="s">
        <v>90</v>
      </c>
      <c r="DJ1" s="118"/>
      <c r="DK1" s="118"/>
      <c r="DL1" s="119"/>
      <c r="DM1" s="117" t="s">
        <v>90</v>
      </c>
      <c r="DN1" s="118"/>
      <c r="DO1" s="118"/>
      <c r="DP1" s="119"/>
      <c r="DQ1" s="117" t="s">
        <v>90</v>
      </c>
      <c r="DR1" s="118"/>
      <c r="DS1" s="118"/>
      <c r="DT1" s="119"/>
    </row>
    <row r="2" spans="1:124" ht="15" customHeight="1" x14ac:dyDescent="0.25">
      <c r="A2" s="120" t="s">
        <v>91</v>
      </c>
      <c r="B2" s="95"/>
      <c r="C2" s="95"/>
      <c r="D2" s="79"/>
      <c r="E2" s="120" t="s">
        <v>91</v>
      </c>
      <c r="F2" s="95"/>
      <c r="G2" s="95"/>
      <c r="H2" s="79"/>
      <c r="I2" s="120" t="s">
        <v>91</v>
      </c>
      <c r="J2" s="95"/>
      <c r="K2" s="95"/>
      <c r="L2" s="79"/>
      <c r="M2" s="120" t="s">
        <v>91</v>
      </c>
      <c r="N2" s="95"/>
      <c r="O2" s="95"/>
      <c r="P2" s="79"/>
      <c r="Q2" s="120" t="s">
        <v>91</v>
      </c>
      <c r="R2" s="95"/>
      <c r="S2" s="95"/>
      <c r="T2" s="79"/>
      <c r="U2" s="120" t="s">
        <v>91</v>
      </c>
      <c r="V2" s="95"/>
      <c r="W2" s="95"/>
      <c r="X2" s="79"/>
      <c r="Y2" s="120" t="s">
        <v>91</v>
      </c>
      <c r="Z2" s="95"/>
      <c r="AA2" s="95"/>
      <c r="AB2" s="79"/>
      <c r="AC2" s="120" t="s">
        <v>91</v>
      </c>
      <c r="AD2" s="95"/>
      <c r="AE2" s="95"/>
      <c r="AF2" s="79"/>
      <c r="AG2" s="120" t="s">
        <v>91</v>
      </c>
      <c r="AH2" s="95"/>
      <c r="AI2" s="95"/>
      <c r="AJ2" s="79"/>
      <c r="AK2" s="120" t="s">
        <v>91</v>
      </c>
      <c r="AL2" s="95"/>
      <c r="AM2" s="95"/>
      <c r="AN2" s="79"/>
      <c r="AO2" s="120" t="s">
        <v>91</v>
      </c>
      <c r="AP2" s="95"/>
      <c r="AQ2" s="95"/>
      <c r="AR2" s="79"/>
      <c r="AS2" s="120" t="s">
        <v>91</v>
      </c>
      <c r="AT2" s="95"/>
      <c r="AU2" s="95"/>
      <c r="AV2" s="79"/>
      <c r="AW2" s="120" t="s">
        <v>91</v>
      </c>
      <c r="AX2" s="95"/>
      <c r="AY2" s="95"/>
      <c r="AZ2" s="79"/>
      <c r="BA2" s="120" t="s">
        <v>91</v>
      </c>
      <c r="BB2" s="95"/>
      <c r="BC2" s="95"/>
      <c r="BD2" s="79"/>
      <c r="BE2" s="120" t="s">
        <v>91</v>
      </c>
      <c r="BF2" s="95"/>
      <c r="BG2" s="95"/>
      <c r="BH2" s="79"/>
      <c r="BI2" s="120" t="s">
        <v>91</v>
      </c>
      <c r="BJ2" s="95"/>
      <c r="BK2" s="95"/>
      <c r="BL2" s="79"/>
      <c r="BM2" s="120" t="s">
        <v>91</v>
      </c>
      <c r="BN2" s="95"/>
      <c r="BO2" s="95"/>
      <c r="BP2" s="79"/>
      <c r="BQ2" s="120" t="s">
        <v>91</v>
      </c>
      <c r="BR2" s="95"/>
      <c r="BS2" s="95"/>
      <c r="BT2" s="79"/>
      <c r="BU2" s="120" t="s">
        <v>91</v>
      </c>
      <c r="BV2" s="95"/>
      <c r="BW2" s="95"/>
      <c r="BX2" s="79"/>
      <c r="BY2" s="120" t="s">
        <v>91</v>
      </c>
      <c r="BZ2" s="95"/>
      <c r="CA2" s="95"/>
      <c r="CB2" s="79"/>
      <c r="CC2" s="120" t="s">
        <v>91</v>
      </c>
      <c r="CD2" s="95"/>
      <c r="CE2" s="95"/>
      <c r="CF2" s="79"/>
      <c r="CG2" s="120" t="s">
        <v>91</v>
      </c>
      <c r="CH2" s="95"/>
      <c r="CI2" s="95"/>
      <c r="CJ2" s="79"/>
      <c r="CK2" s="120" t="s">
        <v>91</v>
      </c>
      <c r="CL2" s="95"/>
      <c r="CM2" s="95"/>
      <c r="CN2" s="79"/>
      <c r="CO2" s="120" t="s">
        <v>91</v>
      </c>
      <c r="CP2" s="95"/>
      <c r="CQ2" s="95"/>
      <c r="CR2" s="79"/>
      <c r="CS2" s="120" t="s">
        <v>91</v>
      </c>
      <c r="CT2" s="95"/>
      <c r="CU2" s="95"/>
      <c r="CV2" s="79"/>
      <c r="CW2" s="120" t="s">
        <v>91</v>
      </c>
      <c r="CX2" s="95"/>
      <c r="CY2" s="95"/>
      <c r="CZ2" s="79"/>
      <c r="DA2" s="120" t="s">
        <v>91</v>
      </c>
      <c r="DB2" s="95"/>
      <c r="DC2" s="95"/>
      <c r="DD2" s="79"/>
      <c r="DE2" s="120" t="s">
        <v>91</v>
      </c>
      <c r="DF2" s="95"/>
      <c r="DG2" s="95"/>
      <c r="DH2" s="79"/>
      <c r="DI2" s="120" t="s">
        <v>91</v>
      </c>
      <c r="DJ2" s="95"/>
      <c r="DK2" s="95"/>
      <c r="DL2" s="79"/>
      <c r="DM2" s="120" t="s">
        <v>91</v>
      </c>
      <c r="DN2" s="95"/>
      <c r="DO2" s="95"/>
      <c r="DP2" s="79"/>
      <c r="DQ2" s="120" t="s">
        <v>91</v>
      </c>
      <c r="DR2" s="95"/>
      <c r="DS2" s="95"/>
      <c r="DT2" s="79"/>
    </row>
    <row r="3" spans="1:124" ht="15" customHeight="1" x14ac:dyDescent="0.25">
      <c r="A3" s="120" t="s">
        <v>129</v>
      </c>
      <c r="B3" s="95"/>
      <c r="C3" s="95"/>
      <c r="D3" s="79"/>
      <c r="E3" s="120" t="s">
        <v>129</v>
      </c>
      <c r="F3" s="95"/>
      <c r="G3" s="95"/>
      <c r="H3" s="79"/>
      <c r="I3" s="120" t="s">
        <v>129</v>
      </c>
      <c r="J3" s="95"/>
      <c r="K3" s="95"/>
      <c r="L3" s="79"/>
      <c r="M3" s="120" t="s">
        <v>129</v>
      </c>
      <c r="N3" s="95"/>
      <c r="O3" s="95"/>
      <c r="P3" s="79"/>
      <c r="Q3" s="120" t="s">
        <v>129</v>
      </c>
      <c r="R3" s="95"/>
      <c r="S3" s="95"/>
      <c r="T3" s="79"/>
      <c r="U3" s="120" t="s">
        <v>129</v>
      </c>
      <c r="V3" s="95"/>
      <c r="W3" s="95"/>
      <c r="X3" s="79"/>
      <c r="Y3" s="120" t="s">
        <v>129</v>
      </c>
      <c r="Z3" s="95"/>
      <c r="AA3" s="95"/>
      <c r="AB3" s="79"/>
      <c r="AC3" s="120" t="s">
        <v>129</v>
      </c>
      <c r="AD3" s="95"/>
      <c r="AE3" s="95"/>
      <c r="AF3" s="79"/>
      <c r="AG3" s="120" t="s">
        <v>129</v>
      </c>
      <c r="AH3" s="95"/>
      <c r="AI3" s="95"/>
      <c r="AJ3" s="79"/>
      <c r="AK3" s="120" t="s">
        <v>129</v>
      </c>
      <c r="AL3" s="95"/>
      <c r="AM3" s="95"/>
      <c r="AN3" s="79"/>
      <c r="AO3" s="120" t="s">
        <v>129</v>
      </c>
      <c r="AP3" s="95"/>
      <c r="AQ3" s="95"/>
      <c r="AR3" s="79"/>
      <c r="AS3" s="120" t="s">
        <v>129</v>
      </c>
      <c r="AT3" s="95"/>
      <c r="AU3" s="95"/>
      <c r="AV3" s="79"/>
      <c r="AW3" s="120" t="s">
        <v>129</v>
      </c>
      <c r="AX3" s="95"/>
      <c r="AY3" s="95"/>
      <c r="AZ3" s="79"/>
      <c r="BA3" s="120" t="s">
        <v>129</v>
      </c>
      <c r="BB3" s="95"/>
      <c r="BC3" s="95"/>
      <c r="BD3" s="79"/>
      <c r="BE3" s="120" t="s">
        <v>129</v>
      </c>
      <c r="BF3" s="95"/>
      <c r="BG3" s="95"/>
      <c r="BH3" s="79"/>
      <c r="BI3" s="120" t="s">
        <v>129</v>
      </c>
      <c r="BJ3" s="95"/>
      <c r="BK3" s="95"/>
      <c r="BL3" s="79"/>
      <c r="BM3" s="120" t="s">
        <v>129</v>
      </c>
      <c r="BN3" s="95"/>
      <c r="BO3" s="95"/>
      <c r="BP3" s="79"/>
      <c r="BQ3" s="120" t="s">
        <v>129</v>
      </c>
      <c r="BR3" s="95"/>
      <c r="BS3" s="95"/>
      <c r="BT3" s="79"/>
      <c r="BU3" s="120" t="s">
        <v>129</v>
      </c>
      <c r="BV3" s="95"/>
      <c r="BW3" s="95"/>
      <c r="BX3" s="79"/>
      <c r="BY3" s="120" t="s">
        <v>129</v>
      </c>
      <c r="BZ3" s="95"/>
      <c r="CA3" s="95"/>
      <c r="CB3" s="79"/>
      <c r="CC3" s="120" t="s">
        <v>129</v>
      </c>
      <c r="CD3" s="95"/>
      <c r="CE3" s="95"/>
      <c r="CF3" s="79"/>
      <c r="CG3" s="120" t="s">
        <v>129</v>
      </c>
      <c r="CH3" s="95"/>
      <c r="CI3" s="95"/>
      <c r="CJ3" s="79"/>
      <c r="CK3" s="120" t="s">
        <v>129</v>
      </c>
      <c r="CL3" s="95"/>
      <c r="CM3" s="95"/>
      <c r="CN3" s="79"/>
      <c r="CO3" s="120" t="s">
        <v>129</v>
      </c>
      <c r="CP3" s="95"/>
      <c r="CQ3" s="95"/>
      <c r="CR3" s="79"/>
      <c r="CS3" s="120" t="s">
        <v>129</v>
      </c>
      <c r="CT3" s="95"/>
      <c r="CU3" s="95"/>
      <c r="CV3" s="79"/>
      <c r="CW3" s="120" t="s">
        <v>129</v>
      </c>
      <c r="CX3" s="95"/>
      <c r="CY3" s="95"/>
      <c r="CZ3" s="79"/>
      <c r="DA3" s="120" t="s">
        <v>129</v>
      </c>
      <c r="DB3" s="95"/>
      <c r="DC3" s="95"/>
      <c r="DD3" s="79"/>
      <c r="DE3" s="120" t="s">
        <v>129</v>
      </c>
      <c r="DF3" s="95"/>
      <c r="DG3" s="95"/>
      <c r="DH3" s="79"/>
      <c r="DI3" s="120" t="s">
        <v>129</v>
      </c>
      <c r="DJ3" s="95"/>
      <c r="DK3" s="95"/>
      <c r="DL3" s="79"/>
      <c r="DM3" s="120" t="s">
        <v>129</v>
      </c>
      <c r="DN3" s="95"/>
      <c r="DO3" s="95"/>
      <c r="DP3" s="79"/>
      <c r="DQ3" s="120" t="s">
        <v>129</v>
      </c>
      <c r="DR3" s="95"/>
      <c r="DS3" s="95"/>
      <c r="DT3" s="79"/>
    </row>
    <row r="4" spans="1:124" ht="15" customHeight="1" x14ac:dyDescent="0.25">
      <c r="A4" s="121" t="s">
        <v>92</v>
      </c>
      <c r="B4" s="95"/>
      <c r="C4" s="95"/>
      <c r="D4" s="79"/>
      <c r="E4" s="121" t="s">
        <v>92</v>
      </c>
      <c r="F4" s="95"/>
      <c r="G4" s="95"/>
      <c r="H4" s="79"/>
      <c r="I4" s="121" t="s">
        <v>92</v>
      </c>
      <c r="J4" s="95"/>
      <c r="K4" s="95"/>
      <c r="L4" s="79"/>
      <c r="M4" s="121" t="s">
        <v>92</v>
      </c>
      <c r="N4" s="95"/>
      <c r="O4" s="95"/>
      <c r="P4" s="79"/>
      <c r="Q4" s="121" t="s">
        <v>92</v>
      </c>
      <c r="R4" s="95"/>
      <c r="S4" s="95"/>
      <c r="T4" s="79"/>
      <c r="U4" s="121" t="s">
        <v>92</v>
      </c>
      <c r="V4" s="95"/>
      <c r="W4" s="95"/>
      <c r="X4" s="79"/>
      <c r="Y4" s="121" t="s">
        <v>92</v>
      </c>
      <c r="Z4" s="95"/>
      <c r="AA4" s="95"/>
      <c r="AB4" s="79"/>
      <c r="AC4" s="121" t="s">
        <v>92</v>
      </c>
      <c r="AD4" s="95"/>
      <c r="AE4" s="95"/>
      <c r="AF4" s="79"/>
      <c r="AG4" s="121" t="s">
        <v>92</v>
      </c>
      <c r="AH4" s="95"/>
      <c r="AI4" s="95"/>
      <c r="AJ4" s="79"/>
      <c r="AK4" s="121" t="s">
        <v>92</v>
      </c>
      <c r="AL4" s="95"/>
      <c r="AM4" s="95"/>
      <c r="AN4" s="79"/>
      <c r="AO4" s="121" t="s">
        <v>92</v>
      </c>
      <c r="AP4" s="95"/>
      <c r="AQ4" s="95"/>
      <c r="AR4" s="79"/>
      <c r="AS4" s="121" t="s">
        <v>92</v>
      </c>
      <c r="AT4" s="95"/>
      <c r="AU4" s="95"/>
      <c r="AV4" s="79"/>
      <c r="AW4" s="121" t="s">
        <v>92</v>
      </c>
      <c r="AX4" s="95"/>
      <c r="AY4" s="95"/>
      <c r="AZ4" s="79"/>
      <c r="BA4" s="121" t="s">
        <v>92</v>
      </c>
      <c r="BB4" s="95"/>
      <c r="BC4" s="95"/>
      <c r="BD4" s="79"/>
      <c r="BE4" s="121" t="s">
        <v>92</v>
      </c>
      <c r="BF4" s="95"/>
      <c r="BG4" s="95"/>
      <c r="BH4" s="79"/>
      <c r="BI4" s="121" t="s">
        <v>92</v>
      </c>
      <c r="BJ4" s="95"/>
      <c r="BK4" s="95"/>
      <c r="BL4" s="79"/>
      <c r="BM4" s="121" t="s">
        <v>92</v>
      </c>
      <c r="BN4" s="95"/>
      <c r="BO4" s="95"/>
      <c r="BP4" s="79"/>
      <c r="BQ4" s="121" t="s">
        <v>92</v>
      </c>
      <c r="BR4" s="95"/>
      <c r="BS4" s="95"/>
      <c r="BT4" s="79"/>
      <c r="BU4" s="121" t="s">
        <v>92</v>
      </c>
      <c r="BV4" s="95"/>
      <c r="BW4" s="95"/>
      <c r="BX4" s="79"/>
      <c r="BY4" s="121" t="s">
        <v>92</v>
      </c>
      <c r="BZ4" s="95"/>
      <c r="CA4" s="95"/>
      <c r="CB4" s="79"/>
      <c r="CC4" s="121" t="s">
        <v>92</v>
      </c>
      <c r="CD4" s="95"/>
      <c r="CE4" s="95"/>
      <c r="CF4" s="79"/>
      <c r="CG4" s="121" t="s">
        <v>92</v>
      </c>
      <c r="CH4" s="95"/>
      <c r="CI4" s="95"/>
      <c r="CJ4" s="79"/>
      <c r="CK4" s="121" t="s">
        <v>92</v>
      </c>
      <c r="CL4" s="95"/>
      <c r="CM4" s="95"/>
      <c r="CN4" s="79"/>
      <c r="CO4" s="121" t="s">
        <v>92</v>
      </c>
      <c r="CP4" s="95"/>
      <c r="CQ4" s="95"/>
      <c r="CR4" s="79"/>
      <c r="CS4" s="121" t="s">
        <v>92</v>
      </c>
      <c r="CT4" s="95"/>
      <c r="CU4" s="95"/>
      <c r="CV4" s="79"/>
      <c r="CW4" s="121" t="s">
        <v>92</v>
      </c>
      <c r="CX4" s="95"/>
      <c r="CY4" s="95"/>
      <c r="CZ4" s="79"/>
      <c r="DA4" s="121" t="s">
        <v>92</v>
      </c>
      <c r="DB4" s="95"/>
      <c r="DC4" s="95"/>
      <c r="DD4" s="79"/>
      <c r="DE4" s="121" t="s">
        <v>92</v>
      </c>
      <c r="DF4" s="95"/>
      <c r="DG4" s="95"/>
      <c r="DH4" s="79"/>
      <c r="DI4" s="121" t="s">
        <v>92</v>
      </c>
      <c r="DJ4" s="95"/>
      <c r="DK4" s="95"/>
      <c r="DL4" s="79"/>
      <c r="DM4" s="121" t="s">
        <v>92</v>
      </c>
      <c r="DN4" s="95"/>
      <c r="DO4" s="95"/>
      <c r="DP4" s="79"/>
      <c r="DQ4" s="121" t="s">
        <v>92</v>
      </c>
      <c r="DR4" s="95"/>
      <c r="DS4" s="95"/>
      <c r="DT4" s="79"/>
    </row>
    <row r="5" spans="1:124" ht="15" customHeight="1" x14ac:dyDescent="0.25">
      <c r="A5" s="102" t="s">
        <v>93</v>
      </c>
      <c r="B5" s="79"/>
      <c r="C5" s="122" t="s">
        <v>193</v>
      </c>
      <c r="D5" s="79"/>
      <c r="E5" s="102" t="s">
        <v>93</v>
      </c>
      <c r="F5" s="79"/>
      <c r="G5" s="122" t="s">
        <v>193</v>
      </c>
      <c r="H5" s="79"/>
      <c r="I5" s="102" t="s">
        <v>93</v>
      </c>
      <c r="J5" s="79"/>
      <c r="K5" s="122" t="s">
        <v>193</v>
      </c>
      <c r="L5" s="79"/>
      <c r="M5" s="102" t="s">
        <v>93</v>
      </c>
      <c r="N5" s="79"/>
      <c r="O5" s="122" t="s">
        <v>193</v>
      </c>
      <c r="P5" s="79"/>
      <c r="Q5" s="102" t="s">
        <v>93</v>
      </c>
      <c r="R5" s="79"/>
      <c r="S5" s="122" t="s">
        <v>193</v>
      </c>
      <c r="T5" s="79"/>
      <c r="U5" s="102" t="s">
        <v>93</v>
      </c>
      <c r="V5" s="79"/>
      <c r="W5" s="122" t="s">
        <v>193</v>
      </c>
      <c r="X5" s="79"/>
      <c r="Y5" s="102" t="s">
        <v>93</v>
      </c>
      <c r="Z5" s="79"/>
      <c r="AA5" s="122" t="s">
        <v>193</v>
      </c>
      <c r="AB5" s="79"/>
      <c r="AC5" s="102" t="s">
        <v>93</v>
      </c>
      <c r="AD5" s="79"/>
      <c r="AE5" s="122" t="s">
        <v>193</v>
      </c>
      <c r="AF5" s="79"/>
      <c r="AG5" s="102" t="s">
        <v>93</v>
      </c>
      <c r="AH5" s="79"/>
      <c r="AI5" s="122" t="s">
        <v>193</v>
      </c>
      <c r="AJ5" s="79"/>
      <c r="AK5" s="102" t="s">
        <v>93</v>
      </c>
      <c r="AL5" s="79"/>
      <c r="AM5" s="122" t="s">
        <v>193</v>
      </c>
      <c r="AN5" s="79"/>
      <c r="AO5" s="102" t="s">
        <v>93</v>
      </c>
      <c r="AP5" s="79"/>
      <c r="AQ5" s="122" t="s">
        <v>193</v>
      </c>
      <c r="AR5" s="79"/>
      <c r="AS5" s="102" t="s">
        <v>93</v>
      </c>
      <c r="AT5" s="79"/>
      <c r="AU5" s="122" t="s">
        <v>193</v>
      </c>
      <c r="AV5" s="79"/>
      <c r="AW5" s="102" t="s">
        <v>93</v>
      </c>
      <c r="AX5" s="79"/>
      <c r="AY5" s="122" t="s">
        <v>193</v>
      </c>
      <c r="AZ5" s="79"/>
      <c r="BA5" s="102" t="s">
        <v>93</v>
      </c>
      <c r="BB5" s="79"/>
      <c r="BC5" s="122" t="s">
        <v>193</v>
      </c>
      <c r="BD5" s="79"/>
      <c r="BE5" s="102" t="s">
        <v>93</v>
      </c>
      <c r="BF5" s="79"/>
      <c r="BG5" s="122" t="s">
        <v>193</v>
      </c>
      <c r="BH5" s="79"/>
      <c r="BI5" s="102" t="s">
        <v>93</v>
      </c>
      <c r="BJ5" s="79"/>
      <c r="BK5" s="122" t="s">
        <v>193</v>
      </c>
      <c r="BL5" s="79"/>
      <c r="BM5" s="102" t="s">
        <v>93</v>
      </c>
      <c r="BN5" s="79"/>
      <c r="BO5" s="122" t="s">
        <v>193</v>
      </c>
      <c r="BP5" s="79"/>
      <c r="BQ5" s="102" t="s">
        <v>93</v>
      </c>
      <c r="BR5" s="79"/>
      <c r="BS5" s="122" t="s">
        <v>193</v>
      </c>
      <c r="BT5" s="79"/>
      <c r="BU5" s="102" t="s">
        <v>93</v>
      </c>
      <c r="BV5" s="79"/>
      <c r="BW5" s="122" t="s">
        <v>193</v>
      </c>
      <c r="BX5" s="79"/>
      <c r="BY5" s="102" t="s">
        <v>93</v>
      </c>
      <c r="BZ5" s="79"/>
      <c r="CA5" s="122" t="s">
        <v>193</v>
      </c>
      <c r="CB5" s="79"/>
      <c r="CC5" s="102" t="s">
        <v>93</v>
      </c>
      <c r="CD5" s="79"/>
      <c r="CE5" s="122" t="s">
        <v>193</v>
      </c>
      <c r="CF5" s="79"/>
      <c r="CG5" s="102" t="s">
        <v>93</v>
      </c>
      <c r="CH5" s="79"/>
      <c r="CI5" s="122" t="s">
        <v>193</v>
      </c>
      <c r="CJ5" s="79"/>
      <c r="CK5" s="102" t="s">
        <v>93</v>
      </c>
      <c r="CL5" s="79"/>
      <c r="CM5" s="122" t="s">
        <v>193</v>
      </c>
      <c r="CN5" s="79"/>
      <c r="CO5" s="102" t="s">
        <v>93</v>
      </c>
      <c r="CP5" s="79"/>
      <c r="CQ5" s="122" t="s">
        <v>193</v>
      </c>
      <c r="CR5" s="79"/>
      <c r="CS5" s="102" t="s">
        <v>93</v>
      </c>
      <c r="CT5" s="79"/>
      <c r="CU5" s="122" t="s">
        <v>193</v>
      </c>
      <c r="CV5" s="79"/>
      <c r="CW5" s="102" t="s">
        <v>93</v>
      </c>
      <c r="CX5" s="79"/>
      <c r="CY5" s="122" t="s">
        <v>193</v>
      </c>
      <c r="CZ5" s="79"/>
      <c r="DA5" s="102" t="s">
        <v>93</v>
      </c>
      <c r="DB5" s="79"/>
      <c r="DC5" s="122" t="s">
        <v>193</v>
      </c>
      <c r="DD5" s="79"/>
      <c r="DE5" s="102" t="s">
        <v>93</v>
      </c>
      <c r="DF5" s="79"/>
      <c r="DG5" s="122" t="s">
        <v>193</v>
      </c>
      <c r="DH5" s="79"/>
      <c r="DI5" s="102" t="s">
        <v>93</v>
      </c>
      <c r="DJ5" s="79"/>
      <c r="DK5" s="122" t="s">
        <v>193</v>
      </c>
      <c r="DL5" s="79"/>
      <c r="DM5" s="102" t="s">
        <v>93</v>
      </c>
      <c r="DN5" s="79"/>
      <c r="DO5" s="122" t="s">
        <v>193</v>
      </c>
      <c r="DP5" s="79"/>
      <c r="DQ5" s="102" t="s">
        <v>93</v>
      </c>
      <c r="DR5" s="79"/>
      <c r="DS5" s="122" t="s">
        <v>193</v>
      </c>
      <c r="DT5" s="79"/>
    </row>
    <row r="6" spans="1:124" ht="15" customHeight="1" x14ac:dyDescent="0.25">
      <c r="A6" s="102" t="s">
        <v>94</v>
      </c>
      <c r="B6" s="79"/>
      <c r="C6" s="103" t="str">
        <f>'DES01 2025'!F141</f>
        <v xml:space="preserve">SISTEMA DIF MUNICIPAL </v>
      </c>
      <c r="D6" s="79"/>
      <c r="E6" s="102" t="s">
        <v>94</v>
      </c>
      <c r="F6" s="79"/>
      <c r="G6" s="122" t="str">
        <f>+'DES01 2025'!F142</f>
        <v xml:space="preserve">SISTEMA DIF MUNICIPAL </v>
      </c>
      <c r="H6" s="127"/>
      <c r="I6" s="102" t="s">
        <v>94</v>
      </c>
      <c r="J6" s="79"/>
      <c r="K6" s="122" t="str">
        <f>+'DES01 2025'!F143</f>
        <v xml:space="preserve">SISTEMA DIF MUNICIPAL </v>
      </c>
      <c r="L6" s="79"/>
      <c r="M6" s="102" t="s">
        <v>94</v>
      </c>
      <c r="N6" s="79"/>
      <c r="O6" s="122" t="str">
        <f>+'DES01 2025'!F144</f>
        <v xml:space="preserve">SISTEMA DIF MUNICIPAL </v>
      </c>
      <c r="P6" s="79"/>
      <c r="Q6" s="102" t="s">
        <v>94</v>
      </c>
      <c r="R6" s="79"/>
      <c r="S6" s="122" t="str">
        <f>+'DES01 2025'!F145</f>
        <v xml:space="preserve">SISTEMA DIF MUNICIPAL </v>
      </c>
      <c r="T6" s="79"/>
      <c r="U6" s="102" t="s">
        <v>94</v>
      </c>
      <c r="V6" s="79"/>
      <c r="W6" s="122" t="str">
        <f>+'DES01 2025'!F146</f>
        <v xml:space="preserve">SISTEMA DIF MUNICIPAL </v>
      </c>
      <c r="X6" s="79"/>
      <c r="Y6" s="102" t="s">
        <v>94</v>
      </c>
      <c r="Z6" s="79"/>
      <c r="AA6" s="122" t="str">
        <f>+'DES01 2025'!F147</f>
        <v xml:space="preserve">SISTEMA DIF MUNICIPAL </v>
      </c>
      <c r="AB6" s="79"/>
      <c r="AC6" s="102" t="s">
        <v>94</v>
      </c>
      <c r="AD6" s="79"/>
      <c r="AE6" s="122" t="str">
        <f>+'DES01 2025'!F148</f>
        <v xml:space="preserve">SISTEMA DIF MUNICIPAL </v>
      </c>
      <c r="AF6" s="79"/>
      <c r="AG6" s="102" t="s">
        <v>94</v>
      </c>
      <c r="AH6" s="79"/>
      <c r="AI6" s="122" t="str">
        <f>+'DES01 2025'!F149</f>
        <v xml:space="preserve">SISTEMA DIF MUNICIPAL </v>
      </c>
      <c r="AJ6" s="79"/>
      <c r="AK6" s="102" t="s">
        <v>94</v>
      </c>
      <c r="AL6" s="79"/>
      <c r="AM6" s="122" t="str">
        <f>+'DES01 2025'!F150</f>
        <v xml:space="preserve">SISTEMA DIF MUNICIPAL </v>
      </c>
      <c r="AN6" s="79"/>
      <c r="AO6" s="102" t="s">
        <v>94</v>
      </c>
      <c r="AP6" s="79"/>
      <c r="AQ6" s="122" t="str">
        <f>+'DES01 2025'!F151</f>
        <v xml:space="preserve">SISTEMA DIF MUNICIPAL </v>
      </c>
      <c r="AR6" s="79"/>
      <c r="AS6" s="102" t="s">
        <v>94</v>
      </c>
      <c r="AT6" s="79"/>
      <c r="AU6" s="122" t="str">
        <f>+'DES01 2025'!F152</f>
        <v xml:space="preserve">DESARROLLO SOCIAL </v>
      </c>
      <c r="AV6" s="79"/>
      <c r="AW6" s="102" t="s">
        <v>94</v>
      </c>
      <c r="AX6" s="79"/>
      <c r="AY6" s="122" t="str">
        <f>+'DES01 2025'!F153</f>
        <v xml:space="preserve">DESARROLLO SOCIAL </v>
      </c>
      <c r="AZ6" s="79"/>
      <c r="BA6" s="102" t="s">
        <v>94</v>
      </c>
      <c r="BB6" s="79"/>
      <c r="BC6" s="122" t="str">
        <f>+'DES01 2025'!F154</f>
        <v xml:space="preserve">DESARROLLO SOCIAL </v>
      </c>
      <c r="BD6" s="79"/>
      <c r="BE6" s="102" t="s">
        <v>94</v>
      </c>
      <c r="BF6" s="79"/>
      <c r="BG6" s="122" t="str">
        <f>+'DES01 2025'!F155</f>
        <v xml:space="preserve">DESARROLLO SOCIAL </v>
      </c>
      <c r="BH6" s="79"/>
      <c r="BI6" s="102" t="s">
        <v>94</v>
      </c>
      <c r="BJ6" s="79"/>
      <c r="BK6" s="122" t="str">
        <f>+'DES01 2025'!F156</f>
        <v xml:space="preserve">ENLACE DE ATENCIÓN DEL ADULTO MAYOR </v>
      </c>
      <c r="BL6" s="79"/>
      <c r="BM6" s="102" t="s">
        <v>94</v>
      </c>
      <c r="BN6" s="79"/>
      <c r="BO6" s="122" t="str">
        <f>+'DES01 2025'!F157</f>
        <v xml:space="preserve">ENLACE DE ATENCIÓN DEL ADULTO MAYOR </v>
      </c>
      <c r="BP6" s="79"/>
      <c r="BQ6" s="102" t="s">
        <v>94</v>
      </c>
      <c r="BR6" s="79"/>
      <c r="BS6" s="122" t="str">
        <f>+'DES01 2025'!F158</f>
        <v xml:space="preserve">ENLACE DE ATENCIÓN DEL ADULTO MAYOR </v>
      </c>
      <c r="BT6" s="79"/>
      <c r="BU6" s="102" t="s">
        <v>94</v>
      </c>
      <c r="BV6" s="79"/>
      <c r="BW6" s="122" t="str">
        <f>+'DES01 2025'!F159</f>
        <v xml:space="preserve">IMJUVE Y DEPORTE </v>
      </c>
      <c r="BX6" s="79"/>
      <c r="BY6" s="102" t="s">
        <v>94</v>
      </c>
      <c r="BZ6" s="79"/>
      <c r="CA6" s="122" t="str">
        <f>+'DES01 2025'!F160</f>
        <v xml:space="preserve">IMJUVE Y DEPORTE </v>
      </c>
      <c r="CB6" s="79"/>
      <c r="CC6" s="102" t="s">
        <v>94</v>
      </c>
      <c r="CD6" s="79"/>
      <c r="CE6" s="122" t="str">
        <f>+'DES01 2025'!F161</f>
        <v xml:space="preserve">IMJUVE Y DEPORTE </v>
      </c>
      <c r="CF6" s="79"/>
      <c r="CG6" s="102" t="s">
        <v>94</v>
      </c>
      <c r="CH6" s="79"/>
      <c r="CI6" s="122" t="str">
        <f>+'DES01 2025'!F162</f>
        <v>COMUNIDADES INDÍGENAS</v>
      </c>
      <c r="CJ6" s="79"/>
      <c r="CK6" s="102" t="s">
        <v>94</v>
      </c>
      <c r="CL6" s="79"/>
      <c r="CM6" s="122" t="str">
        <f>+'DES01 2025'!F163</f>
        <v>COMUNIDADES INDÍGENAS</v>
      </c>
      <c r="CN6" s="79"/>
      <c r="CO6" s="102" t="s">
        <v>94</v>
      </c>
      <c r="CP6" s="79"/>
      <c r="CQ6" s="122" t="str">
        <f>+'DES01 2025'!F164</f>
        <v>COMUNIDADES INDÍGENAS</v>
      </c>
      <c r="CR6" s="79"/>
      <c r="CS6" s="102" t="s">
        <v>94</v>
      </c>
      <c r="CT6" s="79"/>
      <c r="CU6" s="122" t="str">
        <f>+'DES01 2025'!$F165</f>
        <v>INSTANCIA MUNICIPAL PARA EL DESARROLLO DE LAS MUJERES</v>
      </c>
      <c r="CV6" s="79"/>
      <c r="CW6" s="102" t="s">
        <v>94</v>
      </c>
      <c r="CX6" s="79"/>
      <c r="CY6" s="122" t="str">
        <f>+'DES01 2025'!$F166</f>
        <v>INSTANCIA MUNICIPAL PARA EL DESARROLLO DE LAS MUJERES</v>
      </c>
      <c r="CZ6" s="79"/>
      <c r="DA6" s="102" t="s">
        <v>94</v>
      </c>
      <c r="DB6" s="79"/>
      <c r="DC6" s="122" t="str">
        <f>+'DES01 2025'!$F167</f>
        <v>INSTANCIA MUNICIPAL PARA EL DESARROLLO DE LAS MUJERES</v>
      </c>
      <c r="DD6" s="79"/>
      <c r="DE6" s="102" t="s">
        <v>94</v>
      </c>
      <c r="DF6" s="79"/>
      <c r="DG6" s="122" t="str">
        <f>+'DES01 2025'!$F168</f>
        <v>SIPINNA</v>
      </c>
      <c r="DH6" s="79"/>
      <c r="DI6" s="102" t="s">
        <v>94</v>
      </c>
      <c r="DJ6" s="79"/>
      <c r="DK6" s="122" t="str">
        <f>+'DES01 2025'!$F169</f>
        <v>SIPINNA</v>
      </c>
      <c r="DL6" s="79"/>
      <c r="DM6" s="102" t="s">
        <v>94</v>
      </c>
      <c r="DN6" s="79"/>
      <c r="DO6" s="122" t="str">
        <f>+'DES01 2025'!$F170</f>
        <v>SIPINNA</v>
      </c>
      <c r="DP6" s="79"/>
      <c r="DQ6" s="102" t="s">
        <v>94</v>
      </c>
      <c r="DR6" s="79"/>
      <c r="DS6" s="122" t="str">
        <f>+'DES01 2025'!$F171</f>
        <v>SIPINNA</v>
      </c>
      <c r="DT6" s="79"/>
    </row>
    <row r="7" spans="1:124" ht="15" customHeight="1" x14ac:dyDescent="0.25">
      <c r="A7" s="123" t="s">
        <v>95</v>
      </c>
      <c r="B7" s="82"/>
      <c r="C7" s="89" t="s">
        <v>425</v>
      </c>
      <c r="D7" s="82"/>
      <c r="E7" s="123" t="s">
        <v>95</v>
      </c>
      <c r="F7" s="82"/>
      <c r="G7" s="89" t="str">
        <f t="shared" ref="G7" si="0">C7</f>
        <v>EJE 2. SANTIAGO DE ANAYA UN MUNICIPIO QUE BUSCA EL BIENESTAR DEL PUEBLO.</v>
      </c>
      <c r="H7" s="124"/>
      <c r="I7" s="123" t="s">
        <v>95</v>
      </c>
      <c r="J7" s="82"/>
      <c r="K7" s="89" t="str">
        <f t="shared" ref="K7" si="1">G7</f>
        <v>EJE 2. SANTIAGO DE ANAYA UN MUNICIPIO QUE BUSCA EL BIENESTAR DEL PUEBLO.</v>
      </c>
      <c r="L7" s="82"/>
      <c r="M7" s="123" t="s">
        <v>95</v>
      </c>
      <c r="N7" s="82"/>
      <c r="O7" s="89" t="str">
        <f t="shared" ref="O7" si="2">K7</f>
        <v>EJE 2. SANTIAGO DE ANAYA UN MUNICIPIO QUE BUSCA EL BIENESTAR DEL PUEBLO.</v>
      </c>
      <c r="P7" s="82"/>
      <c r="Q7" s="123" t="s">
        <v>95</v>
      </c>
      <c r="R7" s="82"/>
      <c r="S7" s="89" t="str">
        <f t="shared" ref="S7" si="3">O7</f>
        <v>EJE 2. SANTIAGO DE ANAYA UN MUNICIPIO QUE BUSCA EL BIENESTAR DEL PUEBLO.</v>
      </c>
      <c r="T7" s="82"/>
      <c r="U7" s="123" t="s">
        <v>95</v>
      </c>
      <c r="V7" s="82"/>
      <c r="W7" s="89" t="str">
        <f t="shared" ref="W7" si="4">S7</f>
        <v>EJE 2. SANTIAGO DE ANAYA UN MUNICIPIO QUE BUSCA EL BIENESTAR DEL PUEBLO.</v>
      </c>
      <c r="X7" s="82"/>
      <c r="Y7" s="123" t="s">
        <v>95</v>
      </c>
      <c r="Z7" s="82"/>
      <c r="AA7" s="89" t="str">
        <f t="shared" ref="AA7" si="5">W7</f>
        <v>EJE 2. SANTIAGO DE ANAYA UN MUNICIPIO QUE BUSCA EL BIENESTAR DEL PUEBLO.</v>
      </c>
      <c r="AB7" s="82"/>
      <c r="AC7" s="123" t="s">
        <v>95</v>
      </c>
      <c r="AD7" s="82"/>
      <c r="AE7" s="89" t="str">
        <f t="shared" ref="AE7" si="6">AA7</f>
        <v>EJE 2. SANTIAGO DE ANAYA UN MUNICIPIO QUE BUSCA EL BIENESTAR DEL PUEBLO.</v>
      </c>
      <c r="AF7" s="82"/>
      <c r="AG7" s="123" t="s">
        <v>95</v>
      </c>
      <c r="AH7" s="82"/>
      <c r="AI7" s="89" t="str">
        <f t="shared" ref="AI7" si="7">AE7</f>
        <v>EJE 2. SANTIAGO DE ANAYA UN MUNICIPIO QUE BUSCA EL BIENESTAR DEL PUEBLO.</v>
      </c>
      <c r="AJ7" s="82"/>
      <c r="AK7" s="123" t="s">
        <v>95</v>
      </c>
      <c r="AL7" s="82"/>
      <c r="AM7" s="89" t="str">
        <f t="shared" ref="AM7" si="8">AI7</f>
        <v>EJE 2. SANTIAGO DE ANAYA UN MUNICIPIO QUE BUSCA EL BIENESTAR DEL PUEBLO.</v>
      </c>
      <c r="AN7" s="82"/>
      <c r="AO7" s="123" t="s">
        <v>95</v>
      </c>
      <c r="AP7" s="82"/>
      <c r="AQ7" s="89" t="str">
        <f>+AM7</f>
        <v>EJE 2. SANTIAGO DE ANAYA UN MUNICIPIO QUE BUSCA EL BIENESTAR DEL PUEBLO.</v>
      </c>
      <c r="AR7" s="82"/>
      <c r="AS7" s="123" t="s">
        <v>95</v>
      </c>
      <c r="AT7" s="82"/>
      <c r="AU7" s="89" t="str">
        <f>+AQ7</f>
        <v>EJE 2. SANTIAGO DE ANAYA UN MUNICIPIO QUE BUSCA EL BIENESTAR DEL PUEBLO.</v>
      </c>
      <c r="AV7" s="82"/>
      <c r="AW7" s="123" t="s">
        <v>95</v>
      </c>
      <c r="AX7" s="82"/>
      <c r="AY7" s="89" t="str">
        <f>+AU7</f>
        <v>EJE 2. SANTIAGO DE ANAYA UN MUNICIPIO QUE BUSCA EL BIENESTAR DEL PUEBLO.</v>
      </c>
      <c r="AZ7" s="82"/>
      <c r="BA7" s="123" t="s">
        <v>95</v>
      </c>
      <c r="BB7" s="82"/>
      <c r="BC7" s="89" t="str">
        <f t="shared" ref="BC7" si="9">AY7</f>
        <v>EJE 2. SANTIAGO DE ANAYA UN MUNICIPIO QUE BUSCA EL BIENESTAR DEL PUEBLO.</v>
      </c>
      <c r="BD7" s="82"/>
      <c r="BE7" s="123" t="s">
        <v>95</v>
      </c>
      <c r="BF7" s="82"/>
      <c r="BG7" s="89" t="str">
        <f t="shared" ref="BG7" si="10">BC7</f>
        <v>EJE 2. SANTIAGO DE ANAYA UN MUNICIPIO QUE BUSCA EL BIENESTAR DEL PUEBLO.</v>
      </c>
      <c r="BH7" s="82"/>
      <c r="BI7" s="123" t="s">
        <v>95</v>
      </c>
      <c r="BJ7" s="82"/>
      <c r="BK7" s="89" t="str">
        <f t="shared" ref="BK7" si="11">BG7</f>
        <v>EJE 2. SANTIAGO DE ANAYA UN MUNICIPIO QUE BUSCA EL BIENESTAR DEL PUEBLO.</v>
      </c>
      <c r="BL7" s="82"/>
      <c r="BM7" s="123" t="s">
        <v>95</v>
      </c>
      <c r="BN7" s="82"/>
      <c r="BO7" s="89" t="str">
        <f t="shared" ref="BO7" si="12">BK7</f>
        <v>EJE 2. SANTIAGO DE ANAYA UN MUNICIPIO QUE BUSCA EL BIENESTAR DEL PUEBLO.</v>
      </c>
      <c r="BP7" s="82"/>
      <c r="BQ7" s="123" t="s">
        <v>95</v>
      </c>
      <c r="BR7" s="82"/>
      <c r="BS7" s="89" t="str">
        <f t="shared" ref="BS7" si="13">BO7</f>
        <v>EJE 2. SANTIAGO DE ANAYA UN MUNICIPIO QUE BUSCA EL BIENESTAR DEL PUEBLO.</v>
      </c>
      <c r="BT7" s="82"/>
      <c r="BU7" s="123" t="s">
        <v>95</v>
      </c>
      <c r="BV7" s="82"/>
      <c r="BW7" s="89" t="str">
        <f t="shared" ref="BW7" si="14">BS7</f>
        <v>EJE 2. SANTIAGO DE ANAYA UN MUNICIPIO QUE BUSCA EL BIENESTAR DEL PUEBLO.</v>
      </c>
      <c r="BX7" s="82"/>
      <c r="BY7" s="123" t="s">
        <v>95</v>
      </c>
      <c r="BZ7" s="82"/>
      <c r="CA7" s="89" t="str">
        <f t="shared" ref="CA7" si="15">BW7</f>
        <v>EJE 2. SANTIAGO DE ANAYA UN MUNICIPIO QUE BUSCA EL BIENESTAR DEL PUEBLO.</v>
      </c>
      <c r="CB7" s="82"/>
      <c r="CC7" s="123" t="s">
        <v>95</v>
      </c>
      <c r="CD7" s="82"/>
      <c r="CE7" s="89" t="str">
        <f t="shared" ref="CE7" si="16">CA7</f>
        <v>EJE 2. SANTIAGO DE ANAYA UN MUNICIPIO QUE BUSCA EL BIENESTAR DEL PUEBLO.</v>
      </c>
      <c r="CF7" s="82"/>
      <c r="CG7" s="123" t="s">
        <v>95</v>
      </c>
      <c r="CH7" s="82"/>
      <c r="CI7" s="89" t="str">
        <f t="shared" ref="CI7" si="17">CE7</f>
        <v>EJE 2. SANTIAGO DE ANAYA UN MUNICIPIO QUE BUSCA EL BIENESTAR DEL PUEBLO.</v>
      </c>
      <c r="CJ7" s="82"/>
      <c r="CK7" s="123" t="s">
        <v>95</v>
      </c>
      <c r="CL7" s="82"/>
      <c r="CM7" s="89" t="str">
        <f t="shared" ref="CM7" si="18">CI7</f>
        <v>EJE 2. SANTIAGO DE ANAYA UN MUNICIPIO QUE BUSCA EL BIENESTAR DEL PUEBLO.</v>
      </c>
      <c r="CN7" s="82"/>
      <c r="CO7" s="123" t="s">
        <v>95</v>
      </c>
      <c r="CP7" s="82"/>
      <c r="CQ7" s="89" t="str">
        <f>+'DES01 2025'!D164</f>
        <v>EJE 1: UN GOBIERNO CERCANO, JUSTO Y HONESTO DE LA MANO CON EL PUEBLO DE SANTIAGO DE ANAYA</v>
      </c>
      <c r="CR7" s="82"/>
      <c r="CS7" s="123" t="s">
        <v>95</v>
      </c>
      <c r="CT7" s="82"/>
      <c r="CU7" s="89" t="str">
        <f>+'DES01 2025'!$D165</f>
        <v>EJE 1: UN GOBIERNO CERCANO, JUSTO Y HONESTO DE LA MANO CON EL PUEBLO DE SANTIAGO DE ANAYA</v>
      </c>
      <c r="CV7" s="82"/>
      <c r="CW7" s="123" t="s">
        <v>95</v>
      </c>
      <c r="CX7" s="82"/>
      <c r="CY7" s="89" t="str">
        <f>+'DES01 2025'!$D166</f>
        <v>EJE 1: UN GOBIERNO CERCANO, JUSTO Y HONESTO DE LA MANO CON EL PUEBLO DE SANTIAGO DE ANAYA</v>
      </c>
      <c r="CZ7" s="82"/>
      <c r="DA7" s="123" t="s">
        <v>95</v>
      </c>
      <c r="DB7" s="82"/>
      <c r="DC7" s="89" t="str">
        <f>+'DES01 2025'!$D167</f>
        <v>EJE 1: UN GOBIERNO CERCANO, JUSTO Y HONESTO DE LA MANO CON EL PUEBLO DE SANTIAGO DE ANAYA</v>
      </c>
      <c r="DD7" s="82"/>
      <c r="DE7" s="123" t="s">
        <v>95</v>
      </c>
      <c r="DF7" s="82"/>
      <c r="DG7" s="89" t="str">
        <f>+'DES01 2025'!$D168</f>
        <v>EJE 1: UN GOBIERNO CERCANO, JUSTO Y HONESTO DE LA MANO CON EL PUEBLO DE SANTIAGO DE ANAYA</v>
      </c>
      <c r="DH7" s="82"/>
      <c r="DI7" s="123" t="s">
        <v>95</v>
      </c>
      <c r="DJ7" s="82"/>
      <c r="DK7" s="89" t="str">
        <f>+'DES01 2025'!$D169</f>
        <v>EJE 1: UN GOBIERNO CERCANO, JUSTO Y HONESTO DE LA MANO CON EL PUEBLO DE SANTIAGO DE ANAYA</v>
      </c>
      <c r="DL7" s="82"/>
      <c r="DM7" s="123" t="s">
        <v>95</v>
      </c>
      <c r="DN7" s="82"/>
      <c r="DO7" s="89" t="str">
        <f>+'DES01 2025'!$D170</f>
        <v>EJE 1: UN GOBIERNO CERCANO, JUSTO Y HONESTO DE LA MANO CON EL PUEBLO DE SANTIAGO DE ANAYA</v>
      </c>
      <c r="DP7" s="82"/>
      <c r="DQ7" s="123" t="s">
        <v>95</v>
      </c>
      <c r="DR7" s="82"/>
      <c r="DS7" s="89" t="str">
        <f>+'DES01 2025'!$D171</f>
        <v>EJE TRANSVERSAL SERVICIOS PÚBLICOS MUNICIPALES INTEGRALES Y SOSTENIBLES</v>
      </c>
      <c r="DT7" s="82"/>
    </row>
    <row r="8" spans="1:124" ht="15" customHeight="1" x14ac:dyDescent="0.25">
      <c r="A8" s="85"/>
      <c r="B8" s="86"/>
      <c r="C8" s="85"/>
      <c r="D8" s="86"/>
      <c r="E8" s="85"/>
      <c r="F8" s="86"/>
      <c r="G8" s="125"/>
      <c r="H8" s="126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86"/>
      <c r="U8" s="85"/>
      <c r="V8" s="86"/>
      <c r="W8" s="85"/>
      <c r="X8" s="86"/>
      <c r="Y8" s="85"/>
      <c r="Z8" s="86"/>
      <c r="AA8" s="85"/>
      <c r="AB8" s="86"/>
      <c r="AC8" s="85"/>
      <c r="AD8" s="86"/>
      <c r="AE8" s="85"/>
      <c r="AF8" s="86"/>
      <c r="AG8" s="85"/>
      <c r="AH8" s="86"/>
      <c r="AI8" s="85"/>
      <c r="AJ8" s="86"/>
      <c r="AK8" s="85"/>
      <c r="AL8" s="86"/>
      <c r="AM8" s="85"/>
      <c r="AN8" s="86"/>
      <c r="AO8" s="85"/>
      <c r="AP8" s="86"/>
      <c r="AQ8" s="85"/>
      <c r="AR8" s="86"/>
      <c r="AS8" s="85"/>
      <c r="AT8" s="86"/>
      <c r="AU8" s="85"/>
      <c r="AV8" s="86"/>
      <c r="AW8" s="85"/>
      <c r="AX8" s="86"/>
      <c r="AY8" s="85"/>
      <c r="AZ8" s="86"/>
      <c r="BA8" s="85"/>
      <c r="BB8" s="86"/>
      <c r="BC8" s="85"/>
      <c r="BD8" s="86"/>
      <c r="BE8" s="85"/>
      <c r="BF8" s="86"/>
      <c r="BG8" s="85"/>
      <c r="BH8" s="86"/>
      <c r="BI8" s="85"/>
      <c r="BJ8" s="86"/>
      <c r="BK8" s="85"/>
      <c r="BL8" s="86"/>
      <c r="BM8" s="85"/>
      <c r="BN8" s="86"/>
      <c r="BO8" s="85"/>
      <c r="BP8" s="86"/>
      <c r="BQ8" s="85"/>
      <c r="BR8" s="86"/>
      <c r="BS8" s="85"/>
      <c r="BT8" s="86"/>
      <c r="BU8" s="85"/>
      <c r="BV8" s="86"/>
      <c r="BW8" s="85"/>
      <c r="BX8" s="86"/>
      <c r="BY8" s="85"/>
      <c r="BZ8" s="86"/>
      <c r="CA8" s="85"/>
      <c r="CB8" s="86"/>
      <c r="CC8" s="85"/>
      <c r="CD8" s="86"/>
      <c r="CE8" s="85"/>
      <c r="CF8" s="86"/>
      <c r="CG8" s="85"/>
      <c r="CH8" s="86"/>
      <c r="CI8" s="85"/>
      <c r="CJ8" s="86"/>
      <c r="CK8" s="85"/>
      <c r="CL8" s="86"/>
      <c r="CM8" s="85"/>
      <c r="CN8" s="86"/>
      <c r="CO8" s="85"/>
      <c r="CP8" s="86"/>
      <c r="CQ8" s="85"/>
      <c r="CR8" s="86"/>
      <c r="CS8" s="85"/>
      <c r="CT8" s="86"/>
      <c r="CU8" s="85"/>
      <c r="CV8" s="86"/>
      <c r="CW8" s="85"/>
      <c r="CX8" s="86"/>
      <c r="CY8" s="85"/>
      <c r="CZ8" s="86"/>
      <c r="DA8" s="85"/>
      <c r="DB8" s="86"/>
      <c r="DC8" s="85"/>
      <c r="DD8" s="86"/>
      <c r="DE8" s="85"/>
      <c r="DF8" s="86"/>
      <c r="DG8" s="85"/>
      <c r="DH8" s="86"/>
      <c r="DI8" s="85"/>
      <c r="DJ8" s="86"/>
      <c r="DK8" s="85"/>
      <c r="DL8" s="86"/>
      <c r="DM8" s="85"/>
      <c r="DN8" s="86"/>
      <c r="DO8" s="85"/>
      <c r="DP8" s="86"/>
      <c r="DQ8" s="85"/>
      <c r="DR8" s="86"/>
      <c r="DS8" s="85"/>
      <c r="DT8" s="86"/>
    </row>
    <row r="9" spans="1:124" ht="15" customHeight="1" x14ac:dyDescent="0.25">
      <c r="A9" s="102" t="s">
        <v>96</v>
      </c>
      <c r="B9" s="79"/>
      <c r="C9" s="103" t="s">
        <v>426</v>
      </c>
      <c r="D9" s="79"/>
      <c r="E9" s="102" t="s">
        <v>96</v>
      </c>
      <c r="F9" s="79"/>
      <c r="G9" s="103" t="str">
        <f>C9</f>
        <v xml:space="preserve">MBB002- </v>
      </c>
      <c r="H9" s="128"/>
      <c r="I9" s="102" t="s">
        <v>96</v>
      </c>
      <c r="J9" s="79"/>
      <c r="K9" s="103" t="str">
        <f>G9</f>
        <v xml:space="preserve">MBB002- </v>
      </c>
      <c r="L9" s="79"/>
      <c r="M9" s="102" t="s">
        <v>96</v>
      </c>
      <c r="N9" s="79"/>
      <c r="O9" s="103" t="str">
        <f>K9</f>
        <v xml:space="preserve">MBB002- </v>
      </c>
      <c r="P9" s="79"/>
      <c r="Q9" s="102" t="s">
        <v>96</v>
      </c>
      <c r="R9" s="79"/>
      <c r="S9" s="103" t="str">
        <f>O9</f>
        <v xml:space="preserve">MBB002- </v>
      </c>
      <c r="T9" s="79"/>
      <c r="U9" s="102" t="s">
        <v>96</v>
      </c>
      <c r="V9" s="79"/>
      <c r="W9" s="103" t="str">
        <f>S9</f>
        <v xml:space="preserve">MBB002- </v>
      </c>
      <c r="X9" s="79"/>
      <c r="Y9" s="102" t="s">
        <v>96</v>
      </c>
      <c r="Z9" s="79"/>
      <c r="AA9" s="103" t="str">
        <f>W9</f>
        <v xml:space="preserve">MBB002- </v>
      </c>
      <c r="AB9" s="79"/>
      <c r="AC9" s="102" t="s">
        <v>96</v>
      </c>
      <c r="AD9" s="79"/>
      <c r="AE9" s="103" t="str">
        <f>AA9</f>
        <v xml:space="preserve">MBB002- </v>
      </c>
      <c r="AF9" s="79"/>
      <c r="AG9" s="102" t="s">
        <v>96</v>
      </c>
      <c r="AH9" s="79"/>
      <c r="AI9" s="103" t="str">
        <f>AE9</f>
        <v xml:space="preserve">MBB002- </v>
      </c>
      <c r="AJ9" s="79"/>
      <c r="AK9" s="102" t="s">
        <v>96</v>
      </c>
      <c r="AL9" s="79"/>
      <c r="AM9" s="103" t="str">
        <f>AI9</f>
        <v xml:space="preserve">MBB002- </v>
      </c>
      <c r="AN9" s="79"/>
      <c r="AO9" s="102" t="s">
        <v>96</v>
      </c>
      <c r="AP9" s="79"/>
      <c r="AQ9" s="103" t="str">
        <f>AM9</f>
        <v xml:space="preserve">MBB002- </v>
      </c>
      <c r="AR9" s="79"/>
      <c r="AS9" s="102" t="s">
        <v>96</v>
      </c>
      <c r="AT9" s="79"/>
      <c r="AU9" s="103" t="str">
        <f>AQ9</f>
        <v xml:space="preserve">MBB002- </v>
      </c>
      <c r="AV9" s="79"/>
      <c r="AW9" s="102" t="s">
        <v>96</v>
      </c>
      <c r="AX9" s="79"/>
      <c r="AY9" s="103" t="str">
        <f>AU9</f>
        <v xml:space="preserve">MBB002- </v>
      </c>
      <c r="AZ9" s="79"/>
      <c r="BA9" s="102" t="s">
        <v>96</v>
      </c>
      <c r="BB9" s="79"/>
      <c r="BC9" s="103" t="str">
        <f>AY9</f>
        <v xml:space="preserve">MBB002- </v>
      </c>
      <c r="BD9" s="79"/>
      <c r="BE9" s="102" t="s">
        <v>96</v>
      </c>
      <c r="BF9" s="79"/>
      <c r="BG9" s="103" t="str">
        <f>BC9</f>
        <v xml:space="preserve">MBB002- </v>
      </c>
      <c r="BH9" s="79"/>
      <c r="BI9" s="102" t="s">
        <v>96</v>
      </c>
      <c r="BJ9" s="79"/>
      <c r="BK9" s="103" t="str">
        <f>BG9</f>
        <v xml:space="preserve">MBB002- </v>
      </c>
      <c r="BL9" s="79"/>
      <c r="BM9" s="102" t="s">
        <v>96</v>
      </c>
      <c r="BN9" s="79"/>
      <c r="BO9" s="103" t="str">
        <f>BK9</f>
        <v xml:space="preserve">MBB002- </v>
      </c>
      <c r="BP9" s="79"/>
      <c r="BQ9" s="102" t="s">
        <v>96</v>
      </c>
      <c r="BR9" s="79"/>
      <c r="BS9" s="103" t="str">
        <f>BO9</f>
        <v xml:space="preserve">MBB002- </v>
      </c>
      <c r="BT9" s="79"/>
      <c r="BU9" s="102" t="s">
        <v>96</v>
      </c>
      <c r="BV9" s="79"/>
      <c r="BW9" s="103" t="str">
        <f>BS9</f>
        <v xml:space="preserve">MBB002- </v>
      </c>
      <c r="BX9" s="79"/>
      <c r="BY9" s="102" t="s">
        <v>96</v>
      </c>
      <c r="BZ9" s="79"/>
      <c r="CA9" s="103" t="str">
        <f>BW9</f>
        <v xml:space="preserve">MBB002- </v>
      </c>
      <c r="CB9" s="79"/>
      <c r="CC9" s="102" t="s">
        <v>96</v>
      </c>
      <c r="CD9" s="79"/>
      <c r="CE9" s="103" t="str">
        <f>CA9</f>
        <v xml:space="preserve">MBB002- </v>
      </c>
      <c r="CF9" s="79"/>
      <c r="CG9" s="102" t="s">
        <v>96</v>
      </c>
      <c r="CH9" s="79"/>
      <c r="CI9" s="103" t="str">
        <f>CE9</f>
        <v xml:space="preserve">MBB002- </v>
      </c>
      <c r="CJ9" s="79"/>
      <c r="CK9" s="102" t="s">
        <v>96</v>
      </c>
      <c r="CL9" s="79"/>
      <c r="CM9" s="103" t="str">
        <f>CI9</f>
        <v xml:space="preserve">MBB002- </v>
      </c>
      <c r="CN9" s="79"/>
      <c r="CO9" s="102" t="s">
        <v>96</v>
      </c>
      <c r="CP9" s="79"/>
      <c r="CQ9" s="103" t="str">
        <f>CM9</f>
        <v xml:space="preserve">MBB002- </v>
      </c>
      <c r="CR9" s="79"/>
      <c r="CS9" s="102" t="s">
        <v>96</v>
      </c>
      <c r="CT9" s="79"/>
      <c r="CU9" s="103" t="str">
        <f>CQ9</f>
        <v xml:space="preserve">MBB002- </v>
      </c>
      <c r="CV9" s="79"/>
      <c r="CW9" s="102" t="s">
        <v>96</v>
      </c>
      <c r="CX9" s="79"/>
      <c r="CY9" s="103" t="str">
        <f>CU9</f>
        <v xml:space="preserve">MBB002- </v>
      </c>
      <c r="CZ9" s="79"/>
      <c r="DA9" s="102" t="s">
        <v>96</v>
      </c>
      <c r="DB9" s="79"/>
      <c r="DC9" s="103" t="str">
        <f>CY9</f>
        <v xml:space="preserve">MBB002- </v>
      </c>
      <c r="DD9" s="79"/>
      <c r="DE9" s="102" t="s">
        <v>96</v>
      </c>
      <c r="DF9" s="79"/>
      <c r="DG9" s="103" t="str">
        <f>DC9</f>
        <v xml:space="preserve">MBB002- </v>
      </c>
      <c r="DH9" s="79"/>
      <c r="DI9" s="102" t="s">
        <v>96</v>
      </c>
      <c r="DJ9" s="79"/>
      <c r="DK9" s="103" t="str">
        <f>DG9</f>
        <v xml:space="preserve">MBB002- </v>
      </c>
      <c r="DL9" s="79"/>
      <c r="DM9" s="102" t="s">
        <v>96</v>
      </c>
      <c r="DN9" s="79"/>
      <c r="DO9" s="103" t="str">
        <f>DK9</f>
        <v xml:space="preserve">MBB002- </v>
      </c>
      <c r="DP9" s="79"/>
      <c r="DQ9" s="102" t="s">
        <v>96</v>
      </c>
      <c r="DR9" s="79"/>
      <c r="DS9" s="103" t="str">
        <f>DO9</f>
        <v xml:space="preserve">MBB002- </v>
      </c>
      <c r="DT9" s="79"/>
    </row>
    <row r="10" spans="1:124" x14ac:dyDescent="0.25">
      <c r="A10" s="104" t="s">
        <v>97</v>
      </c>
      <c r="B10" s="95"/>
      <c r="C10" s="95"/>
      <c r="D10" s="79"/>
      <c r="E10" s="104" t="s">
        <v>97</v>
      </c>
      <c r="F10" s="95"/>
      <c r="G10" s="95"/>
      <c r="H10" s="79"/>
      <c r="I10" s="104" t="s">
        <v>97</v>
      </c>
      <c r="J10" s="95"/>
      <c r="K10" s="95"/>
      <c r="L10" s="79"/>
      <c r="M10" s="104" t="s">
        <v>97</v>
      </c>
      <c r="N10" s="95"/>
      <c r="O10" s="95"/>
      <c r="P10" s="79"/>
      <c r="Q10" s="104" t="s">
        <v>97</v>
      </c>
      <c r="R10" s="95"/>
      <c r="S10" s="95"/>
      <c r="T10" s="79"/>
      <c r="U10" s="104" t="s">
        <v>97</v>
      </c>
      <c r="V10" s="95"/>
      <c r="W10" s="95"/>
      <c r="X10" s="79"/>
      <c r="Y10" s="104" t="s">
        <v>97</v>
      </c>
      <c r="Z10" s="95"/>
      <c r="AA10" s="95"/>
      <c r="AB10" s="79"/>
      <c r="AC10" s="104" t="s">
        <v>97</v>
      </c>
      <c r="AD10" s="95"/>
      <c r="AE10" s="95"/>
      <c r="AF10" s="79"/>
      <c r="AG10" s="104" t="s">
        <v>97</v>
      </c>
      <c r="AH10" s="95"/>
      <c r="AI10" s="95"/>
      <c r="AJ10" s="79"/>
      <c r="AK10" s="104" t="s">
        <v>97</v>
      </c>
      <c r="AL10" s="95"/>
      <c r="AM10" s="95"/>
      <c r="AN10" s="79"/>
      <c r="AO10" s="104" t="s">
        <v>97</v>
      </c>
      <c r="AP10" s="95"/>
      <c r="AQ10" s="95"/>
      <c r="AR10" s="79"/>
      <c r="AS10" s="104" t="s">
        <v>97</v>
      </c>
      <c r="AT10" s="95"/>
      <c r="AU10" s="95"/>
      <c r="AV10" s="79"/>
      <c r="AW10" s="104" t="s">
        <v>97</v>
      </c>
      <c r="AX10" s="95"/>
      <c r="AY10" s="95"/>
      <c r="AZ10" s="79"/>
      <c r="BA10" s="104" t="s">
        <v>97</v>
      </c>
      <c r="BB10" s="95"/>
      <c r="BC10" s="95"/>
      <c r="BD10" s="79"/>
      <c r="BE10" s="104" t="s">
        <v>97</v>
      </c>
      <c r="BF10" s="95"/>
      <c r="BG10" s="95"/>
      <c r="BH10" s="79"/>
      <c r="BI10" s="104" t="s">
        <v>97</v>
      </c>
      <c r="BJ10" s="95"/>
      <c r="BK10" s="95"/>
      <c r="BL10" s="79"/>
      <c r="BM10" s="104" t="s">
        <v>97</v>
      </c>
      <c r="BN10" s="95"/>
      <c r="BO10" s="95"/>
      <c r="BP10" s="79"/>
      <c r="BQ10" s="104" t="s">
        <v>97</v>
      </c>
      <c r="BR10" s="95"/>
      <c r="BS10" s="95"/>
      <c r="BT10" s="79"/>
      <c r="BU10" s="104" t="s">
        <v>97</v>
      </c>
      <c r="BV10" s="95"/>
      <c r="BW10" s="95"/>
      <c r="BX10" s="79"/>
      <c r="BY10" s="104" t="s">
        <v>97</v>
      </c>
      <c r="BZ10" s="95"/>
      <c r="CA10" s="95"/>
      <c r="CB10" s="79"/>
      <c r="CC10" s="104" t="s">
        <v>97</v>
      </c>
      <c r="CD10" s="95"/>
      <c r="CE10" s="95"/>
      <c r="CF10" s="79"/>
      <c r="CG10" s="104" t="s">
        <v>97</v>
      </c>
      <c r="CH10" s="95"/>
      <c r="CI10" s="95"/>
      <c r="CJ10" s="79"/>
      <c r="CK10" s="104" t="s">
        <v>97</v>
      </c>
      <c r="CL10" s="95"/>
      <c r="CM10" s="95"/>
      <c r="CN10" s="79"/>
      <c r="CO10" s="104" t="s">
        <v>97</v>
      </c>
      <c r="CP10" s="95"/>
      <c r="CQ10" s="95"/>
      <c r="CR10" s="79"/>
      <c r="CS10" s="104" t="s">
        <v>97</v>
      </c>
      <c r="CT10" s="95"/>
      <c r="CU10" s="95"/>
      <c r="CV10" s="79"/>
      <c r="CW10" s="104" t="s">
        <v>97</v>
      </c>
      <c r="CX10" s="95"/>
      <c r="CY10" s="95"/>
      <c r="CZ10" s="79"/>
      <c r="DA10" s="104" t="s">
        <v>97</v>
      </c>
      <c r="DB10" s="95"/>
      <c r="DC10" s="95"/>
      <c r="DD10" s="79"/>
      <c r="DE10" s="104" t="s">
        <v>97</v>
      </c>
      <c r="DF10" s="95"/>
      <c r="DG10" s="95"/>
      <c r="DH10" s="79"/>
      <c r="DI10" s="104" t="s">
        <v>97</v>
      </c>
      <c r="DJ10" s="95"/>
      <c r="DK10" s="95"/>
      <c r="DL10" s="79"/>
      <c r="DM10" s="104" t="s">
        <v>97</v>
      </c>
      <c r="DN10" s="95"/>
      <c r="DO10" s="95"/>
      <c r="DP10" s="79"/>
      <c r="DQ10" s="104" t="s">
        <v>97</v>
      </c>
      <c r="DR10" s="95"/>
      <c r="DS10" s="95"/>
      <c r="DT10" s="79"/>
    </row>
    <row r="11" spans="1:124" x14ac:dyDescent="0.25">
      <c r="A11" s="78" t="s">
        <v>98</v>
      </c>
      <c r="B11" s="95"/>
      <c r="C11" s="95"/>
      <c r="D11" s="79"/>
      <c r="E11" s="78" t="s">
        <v>98</v>
      </c>
      <c r="F11" s="95"/>
      <c r="G11" s="95"/>
      <c r="H11" s="79"/>
      <c r="I11" s="78" t="s">
        <v>98</v>
      </c>
      <c r="J11" s="95"/>
      <c r="K11" s="95"/>
      <c r="L11" s="79"/>
      <c r="M11" s="78" t="s">
        <v>98</v>
      </c>
      <c r="N11" s="95"/>
      <c r="O11" s="95"/>
      <c r="P11" s="79"/>
      <c r="Q11" s="78" t="s">
        <v>98</v>
      </c>
      <c r="R11" s="95"/>
      <c r="S11" s="95"/>
      <c r="T11" s="79"/>
      <c r="U11" s="78" t="s">
        <v>98</v>
      </c>
      <c r="V11" s="95"/>
      <c r="W11" s="95"/>
      <c r="X11" s="79"/>
      <c r="Y11" s="78" t="s">
        <v>98</v>
      </c>
      <c r="Z11" s="95"/>
      <c r="AA11" s="95"/>
      <c r="AB11" s="79"/>
      <c r="AC11" s="78" t="s">
        <v>98</v>
      </c>
      <c r="AD11" s="95"/>
      <c r="AE11" s="95"/>
      <c r="AF11" s="79"/>
      <c r="AG11" s="78" t="s">
        <v>98</v>
      </c>
      <c r="AH11" s="95"/>
      <c r="AI11" s="95"/>
      <c r="AJ11" s="79"/>
      <c r="AK11" s="78" t="s">
        <v>98</v>
      </c>
      <c r="AL11" s="95"/>
      <c r="AM11" s="95"/>
      <c r="AN11" s="79"/>
      <c r="AO11" s="78" t="s">
        <v>98</v>
      </c>
      <c r="AP11" s="95"/>
      <c r="AQ11" s="95"/>
      <c r="AR11" s="79"/>
      <c r="AS11" s="78" t="s">
        <v>98</v>
      </c>
      <c r="AT11" s="95"/>
      <c r="AU11" s="95"/>
      <c r="AV11" s="79"/>
      <c r="AW11" s="78" t="s">
        <v>98</v>
      </c>
      <c r="AX11" s="95"/>
      <c r="AY11" s="95"/>
      <c r="AZ11" s="79"/>
      <c r="BA11" s="78" t="s">
        <v>98</v>
      </c>
      <c r="BB11" s="95"/>
      <c r="BC11" s="95"/>
      <c r="BD11" s="79"/>
      <c r="BE11" s="78" t="s">
        <v>98</v>
      </c>
      <c r="BF11" s="95"/>
      <c r="BG11" s="95"/>
      <c r="BH11" s="79"/>
      <c r="BI11" s="78" t="s">
        <v>98</v>
      </c>
      <c r="BJ11" s="95"/>
      <c r="BK11" s="95"/>
      <c r="BL11" s="79"/>
      <c r="BM11" s="78" t="s">
        <v>98</v>
      </c>
      <c r="BN11" s="95"/>
      <c r="BO11" s="95"/>
      <c r="BP11" s="79"/>
      <c r="BQ11" s="78" t="s">
        <v>98</v>
      </c>
      <c r="BR11" s="95"/>
      <c r="BS11" s="95"/>
      <c r="BT11" s="79"/>
      <c r="BU11" s="78" t="s">
        <v>98</v>
      </c>
      <c r="BV11" s="95"/>
      <c r="BW11" s="95"/>
      <c r="BX11" s="79"/>
      <c r="BY11" s="78" t="s">
        <v>98</v>
      </c>
      <c r="BZ11" s="95"/>
      <c r="CA11" s="95"/>
      <c r="CB11" s="79"/>
      <c r="CC11" s="78" t="s">
        <v>98</v>
      </c>
      <c r="CD11" s="95"/>
      <c r="CE11" s="95"/>
      <c r="CF11" s="79"/>
      <c r="CG11" s="78" t="s">
        <v>98</v>
      </c>
      <c r="CH11" s="95"/>
      <c r="CI11" s="95"/>
      <c r="CJ11" s="79"/>
      <c r="CK11" s="78" t="s">
        <v>98</v>
      </c>
      <c r="CL11" s="95"/>
      <c r="CM11" s="95"/>
      <c r="CN11" s="79"/>
      <c r="CO11" s="78" t="s">
        <v>98</v>
      </c>
      <c r="CP11" s="95"/>
      <c r="CQ11" s="95"/>
      <c r="CR11" s="79"/>
      <c r="CS11" s="78" t="s">
        <v>98</v>
      </c>
      <c r="CT11" s="95"/>
      <c r="CU11" s="95"/>
      <c r="CV11" s="79"/>
      <c r="CW11" s="78" t="s">
        <v>98</v>
      </c>
      <c r="CX11" s="95"/>
      <c r="CY11" s="95"/>
      <c r="CZ11" s="79"/>
      <c r="DA11" s="78" t="s">
        <v>98</v>
      </c>
      <c r="DB11" s="95"/>
      <c r="DC11" s="95"/>
      <c r="DD11" s="79"/>
      <c r="DE11" s="78" t="s">
        <v>98</v>
      </c>
      <c r="DF11" s="95"/>
      <c r="DG11" s="95"/>
      <c r="DH11" s="79"/>
      <c r="DI11" s="78" t="s">
        <v>98</v>
      </c>
      <c r="DJ11" s="95"/>
      <c r="DK11" s="95"/>
      <c r="DL11" s="79"/>
      <c r="DM11" s="78" t="s">
        <v>98</v>
      </c>
      <c r="DN11" s="95"/>
      <c r="DO11" s="95"/>
      <c r="DP11" s="79"/>
      <c r="DQ11" s="78" t="s">
        <v>98</v>
      </c>
      <c r="DR11" s="95"/>
      <c r="DS11" s="95"/>
      <c r="DT11" s="79"/>
    </row>
    <row r="12" spans="1:124" ht="15" customHeight="1" x14ac:dyDescent="0.25">
      <c r="A12" s="115" t="str">
        <f>'DES01 2025'!J141</f>
        <v xml:space="preserve">Porcentaje de población en situación de pobreza extrema. </v>
      </c>
      <c r="B12" s="106"/>
      <c r="C12" s="106"/>
      <c r="D12" s="82"/>
      <c r="E12" s="115" t="str">
        <f>'DES01 2025'!J142</f>
        <v>Porcentajde de por acceso a la seguridad social</v>
      </c>
      <c r="F12" s="106"/>
      <c r="G12" s="106"/>
      <c r="H12" s="82"/>
      <c r="I12" s="115" t="str">
        <f>'DES01 2025'!J143</f>
        <v>Porcentaje de servicios entregados a la ciudadana en favor del cuidado de la salud</v>
      </c>
      <c r="J12" s="106"/>
      <c r="K12" s="106"/>
      <c r="L12" s="82"/>
      <c r="M12" s="115" t="str">
        <f>'DES01 2025'!J144</f>
        <v>Porcentaje de pacientes beneficiados con terapias de rehabilitación otorgadas por la UBR.</v>
      </c>
      <c r="N12" s="106"/>
      <c r="O12" s="106"/>
      <c r="P12" s="82"/>
      <c r="Q12" s="115" t="str">
        <f>'DES01 2025'!J145</f>
        <v>Porcentaje de terapia ocupacional brindada a la ciudadanía</v>
      </c>
      <c r="R12" s="106"/>
      <c r="S12" s="106"/>
      <c r="T12" s="82"/>
      <c r="U12" s="115" t="str">
        <f>'DES01 2025'!J146</f>
        <v>Porcentaje de terapias de lenguaje brindadas a la ciudadanía.</v>
      </c>
      <c r="V12" s="106"/>
      <c r="W12" s="106"/>
      <c r="X12" s="82"/>
      <c r="Y12" s="115" t="str">
        <f>'DES01 2025'!J147</f>
        <v xml:space="preserve">Porcentaje de consultas otorgadas a la población que necesita del servicio. </v>
      </c>
      <c r="Z12" s="106"/>
      <c r="AA12" s="106"/>
      <c r="AB12" s="82"/>
      <c r="AC12" s="115" t="str">
        <f>'DES01 2025'!J148</f>
        <v>Porcentaje de consultas de especialidades otorgadas a la población vulnerable</v>
      </c>
      <c r="AD12" s="106"/>
      <c r="AE12" s="106"/>
      <c r="AF12" s="82"/>
      <c r="AG12" s="115" t="str">
        <f>'DES01 2025'!J149</f>
        <v>Porcentaje de servicios de radiología ofrecidos a la población</v>
      </c>
      <c r="AH12" s="106"/>
      <c r="AI12" s="106"/>
      <c r="AJ12" s="82"/>
      <c r="AK12" s="115" t="str">
        <f>'DES01 2025'!J150</f>
        <v xml:space="preserve">Porcentaje de pacientes beneficiados con servicios dentales. </v>
      </c>
      <c r="AL12" s="106"/>
      <c r="AM12" s="106"/>
      <c r="AN12" s="82"/>
      <c r="AO12" s="115" t="str">
        <f>'DES01 2025'!J151</f>
        <v xml:space="preserve">Porcentaje de traslados realizados a pacientes que lo solicitaron. </v>
      </c>
      <c r="AP12" s="106"/>
      <c r="AQ12" s="106"/>
      <c r="AR12" s="82"/>
      <c r="AS12" s="115" t="str">
        <f>'DES01 2025'!J152</f>
        <v>Porcentaje de programas sociales realizados en favor de los grupos vulnerables</v>
      </c>
      <c r="AT12" s="106"/>
      <c r="AU12" s="106"/>
      <c r="AV12" s="82"/>
      <c r="AW12" s="115" t="str">
        <f>'DES01 2025'!J153</f>
        <v xml:space="preserve">Porcentaje de familias beneficiadas con programas de mejoramiento de vivienda </v>
      </c>
      <c r="AX12" s="106"/>
      <c r="AY12" s="106"/>
      <c r="AZ12" s="82"/>
      <c r="BA12" s="115" t="str">
        <f>'DES01 2025'!J154</f>
        <v xml:space="preserve">Porcentaje de personas beneficiadas con el programa de cuarto dormitorio y piso firme. </v>
      </c>
      <c r="BB12" s="106"/>
      <c r="BC12" s="106"/>
      <c r="BD12" s="82"/>
      <c r="BE12" s="115" t="str">
        <f>'DES01 2025'!J155</f>
        <v xml:space="preserve">Porcentaje de beneficiarios con la Expo-Economía social </v>
      </c>
      <c r="BF12" s="106"/>
      <c r="BG12" s="106"/>
      <c r="BH12" s="82"/>
      <c r="BI12" s="115" t="str">
        <f>'DES01 2025'!J156</f>
        <v>Porcentaje de acciones realizadas que integran a la población adulta</v>
      </c>
      <c r="BJ12" s="106"/>
      <c r="BK12" s="106"/>
      <c r="BL12" s="82"/>
      <c r="BM12" s="115" t="str">
        <f>'DES01 2025'!J157</f>
        <v xml:space="preserve">Porcentaje de sesiones para la atención de los adultos mayores. </v>
      </c>
      <c r="BN12" s="106"/>
      <c r="BO12" s="106"/>
      <c r="BP12" s="82"/>
      <c r="BQ12" s="115" t="str">
        <f>'DES01 2025'!J158</f>
        <v>Porcentaje de talleres realizados para la elaboración de manualidades</v>
      </c>
      <c r="BR12" s="106"/>
      <c r="BS12" s="106"/>
      <c r="BT12" s="82"/>
      <c r="BU12" s="115" t="str">
        <f>'DES01 2025'!J159</f>
        <v>Porcentaje de actividades que promueven el deporte y la participación activa de los jovenes</v>
      </c>
      <c r="BV12" s="106"/>
      <c r="BW12" s="106"/>
      <c r="BX12" s="82"/>
      <c r="BY12" s="115" t="str">
        <f>'DES01 2025'!J160</f>
        <v xml:space="preserve">Porcentaje de servicios ofecidos para las juventudes Santiaguenses </v>
      </c>
      <c r="BZ12" s="106"/>
      <c r="CA12" s="106"/>
      <c r="CB12" s="82"/>
      <c r="CC12" s="115" t="str">
        <f>'DES01 2025'!J161</f>
        <v xml:space="preserve">Porcentaje de mantenimientos realizados a los espacios deportivos en el municipio. </v>
      </c>
      <c r="CD12" s="106"/>
      <c r="CE12" s="106"/>
      <c r="CF12" s="82"/>
      <c r="CG12" s="105" t="str">
        <f>'DES01 2025'!J162</f>
        <v xml:space="preserve">Porcentaje de localidades del municipio que han sido registradas como comunidades indígenas. </v>
      </c>
      <c r="CH12" s="106"/>
      <c r="CI12" s="106"/>
      <c r="CJ12" s="82"/>
      <c r="CK12" s="105" t="str">
        <f>'DES01 2025'!J163</f>
        <v xml:space="preserve">Porcentaje de representantes indígenas promovidos en las comunidades. </v>
      </c>
      <c r="CL12" s="106"/>
      <c r="CM12" s="106"/>
      <c r="CN12" s="82"/>
      <c r="CO12" s="105" t="str">
        <f>'DES01 2025'!J164</f>
        <v xml:space="preserve">Porcentaje de talleres realizados de la lengua materna hñahñú. </v>
      </c>
      <c r="CP12" s="106"/>
      <c r="CQ12" s="106"/>
      <c r="CR12" s="82"/>
      <c r="CS12" s="105" t="str">
        <f>'DES01 2025'!$J165</f>
        <v>Porcentaje de acciones para fortalecer a las mujeres Santiaguenses</v>
      </c>
      <c r="CT12" s="106"/>
      <c r="CU12" s="106"/>
      <c r="CV12" s="82"/>
      <c r="CW12" s="105" t="str">
        <f>'DES01 2025'!$J166</f>
        <v xml:space="preserve">Porcentaje de capacitaciones realizadas para la erradicación de la violencia de genero en el gobierno municipal. </v>
      </c>
      <c r="CX12" s="106"/>
      <c r="CY12" s="106"/>
      <c r="CZ12" s="82"/>
      <c r="DA12" s="105" t="str">
        <f>'DES01 2025'!$J167</f>
        <v>Porcentaje de asesorias psicológicas y jurídicas realizadas a mujeres.</v>
      </c>
      <c r="DB12" s="106"/>
      <c r="DC12" s="106"/>
      <c r="DD12" s="82"/>
      <c r="DE12" s="105" t="str">
        <f>'DES01 2025'!$J168</f>
        <v xml:space="preserve">Porcentaje de acciones para contribuir al fortalecimiento de la protección de los derechos de las niñas, niños y adolescentes de Santiago de Anaya. </v>
      </c>
      <c r="DF12" s="106"/>
      <c r="DG12" s="106"/>
      <c r="DH12" s="82"/>
      <c r="DI12" s="105" t="str">
        <f>'DES01 2025'!$J169</f>
        <v xml:space="preserve">Porcentaje de difusiones de información sobre la protección y difusión de los derechos de las NNA y prevención de violencia.     </v>
      </c>
      <c r="DJ12" s="106"/>
      <c r="DK12" s="106"/>
      <c r="DL12" s="82"/>
      <c r="DM12" s="105" t="str">
        <f>'DES01 2025'!$J170</f>
        <v>Porcentaje de talleres enfocados a promover los derechos de las niñas, niños y adolescentes.</v>
      </c>
      <c r="DN12" s="106"/>
      <c r="DO12" s="106"/>
      <c r="DP12" s="82"/>
      <c r="DQ12" s="105" t="str">
        <f>'DES01 2025'!$J171</f>
        <v>Porcentaje de asesorías jurídicas realizadas  para hacer  valer y respectar los derechos de las NNA.</v>
      </c>
      <c r="DR12" s="106"/>
      <c r="DS12" s="106"/>
      <c r="DT12" s="82"/>
    </row>
    <row r="13" spans="1:124" ht="15" customHeight="1" x14ac:dyDescent="0.25">
      <c r="A13" s="85"/>
      <c r="B13" s="107"/>
      <c r="C13" s="107"/>
      <c r="D13" s="86"/>
      <c r="E13" s="85"/>
      <c r="F13" s="107"/>
      <c r="G13" s="107"/>
      <c r="H13" s="86"/>
      <c r="I13" s="85"/>
      <c r="J13" s="107"/>
      <c r="K13" s="107"/>
      <c r="L13" s="86"/>
      <c r="M13" s="85"/>
      <c r="N13" s="107"/>
      <c r="O13" s="107"/>
      <c r="P13" s="86"/>
      <c r="Q13" s="85"/>
      <c r="R13" s="107"/>
      <c r="S13" s="107"/>
      <c r="T13" s="86"/>
      <c r="U13" s="85"/>
      <c r="V13" s="107"/>
      <c r="W13" s="107"/>
      <c r="X13" s="86"/>
      <c r="Y13" s="85"/>
      <c r="Z13" s="107"/>
      <c r="AA13" s="107"/>
      <c r="AB13" s="86"/>
      <c r="AC13" s="85"/>
      <c r="AD13" s="107"/>
      <c r="AE13" s="107"/>
      <c r="AF13" s="86"/>
      <c r="AG13" s="85"/>
      <c r="AH13" s="107"/>
      <c r="AI13" s="107"/>
      <c r="AJ13" s="86"/>
      <c r="AK13" s="85"/>
      <c r="AL13" s="107"/>
      <c r="AM13" s="107"/>
      <c r="AN13" s="86"/>
      <c r="AO13" s="85"/>
      <c r="AP13" s="107"/>
      <c r="AQ13" s="107"/>
      <c r="AR13" s="86"/>
      <c r="AS13" s="85"/>
      <c r="AT13" s="107"/>
      <c r="AU13" s="107"/>
      <c r="AV13" s="86"/>
      <c r="AW13" s="85"/>
      <c r="AX13" s="107"/>
      <c r="AY13" s="107"/>
      <c r="AZ13" s="86"/>
      <c r="BA13" s="85"/>
      <c r="BB13" s="107"/>
      <c r="BC13" s="107"/>
      <c r="BD13" s="86"/>
      <c r="BE13" s="85"/>
      <c r="BF13" s="107"/>
      <c r="BG13" s="107"/>
      <c r="BH13" s="86"/>
      <c r="BI13" s="85"/>
      <c r="BJ13" s="107"/>
      <c r="BK13" s="107"/>
      <c r="BL13" s="86"/>
      <c r="BM13" s="85"/>
      <c r="BN13" s="107"/>
      <c r="BO13" s="107"/>
      <c r="BP13" s="86"/>
      <c r="BQ13" s="85"/>
      <c r="BR13" s="107"/>
      <c r="BS13" s="107"/>
      <c r="BT13" s="86"/>
      <c r="BU13" s="85"/>
      <c r="BV13" s="107"/>
      <c r="BW13" s="107"/>
      <c r="BX13" s="86"/>
      <c r="BY13" s="85"/>
      <c r="BZ13" s="107"/>
      <c r="CA13" s="107"/>
      <c r="CB13" s="86"/>
      <c r="CC13" s="85"/>
      <c r="CD13" s="107"/>
      <c r="CE13" s="107"/>
      <c r="CF13" s="86"/>
      <c r="CG13" s="85"/>
      <c r="CH13" s="107"/>
      <c r="CI13" s="107"/>
      <c r="CJ13" s="86"/>
      <c r="CK13" s="85"/>
      <c r="CL13" s="107"/>
      <c r="CM13" s="107"/>
      <c r="CN13" s="86"/>
      <c r="CO13" s="85"/>
      <c r="CP13" s="107"/>
      <c r="CQ13" s="107"/>
      <c r="CR13" s="86"/>
      <c r="CS13" s="85"/>
      <c r="CT13" s="107"/>
      <c r="CU13" s="107"/>
      <c r="CV13" s="86"/>
      <c r="CW13" s="85"/>
      <c r="CX13" s="107"/>
      <c r="CY13" s="107"/>
      <c r="CZ13" s="86"/>
      <c r="DA13" s="85"/>
      <c r="DB13" s="107"/>
      <c r="DC13" s="107"/>
      <c r="DD13" s="86"/>
      <c r="DE13" s="85"/>
      <c r="DF13" s="107"/>
      <c r="DG13" s="107"/>
      <c r="DH13" s="86"/>
      <c r="DI13" s="85"/>
      <c r="DJ13" s="107"/>
      <c r="DK13" s="107"/>
      <c r="DL13" s="86"/>
      <c r="DM13" s="85"/>
      <c r="DN13" s="107"/>
      <c r="DO13" s="107"/>
      <c r="DP13" s="86"/>
      <c r="DQ13" s="85"/>
      <c r="DR13" s="107"/>
      <c r="DS13" s="107"/>
      <c r="DT13" s="86"/>
    </row>
    <row r="14" spans="1:124" ht="15" customHeight="1" x14ac:dyDescent="0.25">
      <c r="A14" s="90" t="s">
        <v>99</v>
      </c>
      <c r="B14" s="109" t="str">
        <f>'DES01 2025'!I141</f>
        <v>MBB00201</v>
      </c>
      <c r="C14" s="90" t="s">
        <v>100</v>
      </c>
      <c r="D14" s="111" t="str">
        <f>'DES01 2025'!N141</f>
        <v>Eficacia</v>
      </c>
      <c r="E14" s="90" t="s">
        <v>99</v>
      </c>
      <c r="F14" s="109" t="str">
        <f>'DES01 2025'!I142</f>
        <v>MBB00202</v>
      </c>
      <c r="G14" s="90" t="s">
        <v>100</v>
      </c>
      <c r="H14" s="111" t="str">
        <f>'DES01 2025'!N142</f>
        <v>Eficacia</v>
      </c>
      <c r="I14" s="90" t="s">
        <v>99</v>
      </c>
      <c r="J14" s="109" t="str">
        <f>'DES01 2025'!I143</f>
        <v>MBB00203</v>
      </c>
      <c r="K14" s="90" t="s">
        <v>100</v>
      </c>
      <c r="L14" s="111" t="str">
        <f>'DES01 2025'!N143</f>
        <v xml:space="preserve">Eficiencia </v>
      </c>
      <c r="M14" s="90" t="s">
        <v>99</v>
      </c>
      <c r="N14" s="109" t="str">
        <f>'DES01 2025'!I144</f>
        <v>MBB00204</v>
      </c>
      <c r="O14" s="90" t="s">
        <v>100</v>
      </c>
      <c r="P14" s="111" t="str">
        <f>'DES01 2025'!N144</f>
        <v xml:space="preserve">Eficiencia </v>
      </c>
      <c r="Q14" s="90" t="s">
        <v>99</v>
      </c>
      <c r="R14" s="109" t="str">
        <f>'DES01 2025'!I145</f>
        <v>MBB00205</v>
      </c>
      <c r="S14" s="90" t="s">
        <v>100</v>
      </c>
      <c r="T14" s="111" t="str">
        <f>'DES01 2025'!N145</f>
        <v xml:space="preserve">Eficiencia </v>
      </c>
      <c r="U14" s="90" t="s">
        <v>99</v>
      </c>
      <c r="V14" s="109" t="str">
        <f>'DES01 2025'!I146</f>
        <v>MBB00206</v>
      </c>
      <c r="W14" s="90" t="s">
        <v>100</v>
      </c>
      <c r="X14" s="111" t="str">
        <f>'DES01 2025'!N146</f>
        <v xml:space="preserve">Eficiencia </v>
      </c>
      <c r="Y14" s="90" t="s">
        <v>99</v>
      </c>
      <c r="Z14" s="109" t="str">
        <f>'DES01 2025'!I147</f>
        <v>MBB00207</v>
      </c>
      <c r="AA14" s="90" t="s">
        <v>100</v>
      </c>
      <c r="AB14" s="111" t="str">
        <f>'DES01 2025'!N147</f>
        <v xml:space="preserve">Eficiencia </v>
      </c>
      <c r="AC14" s="90" t="s">
        <v>99</v>
      </c>
      <c r="AD14" s="109" t="str">
        <f>'DES01 2025'!I148</f>
        <v>MBB00208</v>
      </c>
      <c r="AE14" s="90" t="s">
        <v>100</v>
      </c>
      <c r="AF14" s="111" t="str">
        <f>'DES01 2025'!N148</f>
        <v xml:space="preserve">Eficiencia </v>
      </c>
      <c r="AG14" s="90" t="s">
        <v>99</v>
      </c>
      <c r="AH14" s="109" t="str">
        <f>'DES01 2025'!I149</f>
        <v>MBB00209</v>
      </c>
      <c r="AI14" s="90" t="s">
        <v>100</v>
      </c>
      <c r="AJ14" s="111" t="str">
        <f>'DES01 2025'!N149</f>
        <v xml:space="preserve">Eficiencia </v>
      </c>
      <c r="AK14" s="90" t="s">
        <v>99</v>
      </c>
      <c r="AL14" s="109" t="str">
        <f>'DES01 2025'!I150</f>
        <v>MBB00210</v>
      </c>
      <c r="AM14" s="90" t="s">
        <v>100</v>
      </c>
      <c r="AN14" s="111" t="str">
        <f>'DES01 2025'!N150</f>
        <v xml:space="preserve">Eficiencia </v>
      </c>
      <c r="AO14" s="90" t="s">
        <v>99</v>
      </c>
      <c r="AP14" s="109" t="str">
        <f>'DES01 2025'!I151</f>
        <v>MBB00211</v>
      </c>
      <c r="AQ14" s="90" t="s">
        <v>100</v>
      </c>
      <c r="AR14" s="111" t="str">
        <f>'DES01 2025'!N151</f>
        <v xml:space="preserve">Eficiencia </v>
      </c>
      <c r="AS14" s="90" t="s">
        <v>99</v>
      </c>
      <c r="AT14" s="109" t="str">
        <f>'DES01 2025'!I152</f>
        <v>MBB00212</v>
      </c>
      <c r="AU14" s="90" t="s">
        <v>100</v>
      </c>
      <c r="AV14" s="111" t="str">
        <f>'DES01 2025'!N152</f>
        <v xml:space="preserve">Eficacia </v>
      </c>
      <c r="AW14" s="90" t="s">
        <v>99</v>
      </c>
      <c r="AX14" s="109" t="str">
        <f>'DES01 2025'!I153</f>
        <v>MBB00213</v>
      </c>
      <c r="AY14" s="90" t="s">
        <v>100</v>
      </c>
      <c r="AZ14" s="111" t="str">
        <f>'DES01 2025'!N153</f>
        <v xml:space="preserve">Eficiencia </v>
      </c>
      <c r="BA14" s="90" t="s">
        <v>99</v>
      </c>
      <c r="BB14" s="109" t="str">
        <f>'DES01 2025'!I154</f>
        <v>MBB00214</v>
      </c>
      <c r="BC14" s="90" t="s">
        <v>100</v>
      </c>
      <c r="BD14" s="111" t="str">
        <f>'DES01 2025'!N154</f>
        <v xml:space="preserve">Eficiencia </v>
      </c>
      <c r="BE14" s="90" t="s">
        <v>99</v>
      </c>
      <c r="BF14" s="109" t="str">
        <f>'DES01 2025'!I155</f>
        <v>MBB00215</v>
      </c>
      <c r="BG14" s="90" t="s">
        <v>100</v>
      </c>
      <c r="BH14" s="111" t="str">
        <f>'DES01 2025'!N155</f>
        <v xml:space="preserve">Eficiencia </v>
      </c>
      <c r="BI14" s="90" t="s">
        <v>99</v>
      </c>
      <c r="BJ14" s="109" t="str">
        <f>'DES01 2025'!I156</f>
        <v>MBB00216</v>
      </c>
      <c r="BK14" s="90" t="s">
        <v>100</v>
      </c>
      <c r="BL14" s="111" t="str">
        <f>'DES01 2025'!N156</f>
        <v xml:space="preserve">Eficiencia </v>
      </c>
      <c r="BM14" s="90" t="s">
        <v>99</v>
      </c>
      <c r="BN14" s="109" t="str">
        <f>'DES01 2025'!I157</f>
        <v>MBB00217</v>
      </c>
      <c r="BO14" s="90" t="s">
        <v>100</v>
      </c>
      <c r="BP14" s="111" t="str">
        <f>'DES01 2025'!N157</f>
        <v xml:space="preserve">Eficiencia </v>
      </c>
      <c r="BQ14" s="90" t="s">
        <v>99</v>
      </c>
      <c r="BR14" s="109" t="str">
        <f>'DES01 2025'!I158</f>
        <v>MBB00218</v>
      </c>
      <c r="BS14" s="90" t="s">
        <v>100</v>
      </c>
      <c r="BT14" s="111" t="str">
        <f>'DES01 2025'!N158</f>
        <v xml:space="preserve">Eficiencia </v>
      </c>
      <c r="BU14" s="90" t="s">
        <v>99</v>
      </c>
      <c r="BV14" s="109" t="str">
        <f>'DES01 2025'!I159</f>
        <v>MBB00219</v>
      </c>
      <c r="BW14" s="90" t="s">
        <v>100</v>
      </c>
      <c r="BX14" s="111" t="str">
        <f>'DES01 2025'!N159</f>
        <v xml:space="preserve">Eficiencia </v>
      </c>
      <c r="BY14" s="90" t="s">
        <v>99</v>
      </c>
      <c r="BZ14" s="109" t="str">
        <f>'DES01 2025'!I160</f>
        <v>MBB00220</v>
      </c>
      <c r="CA14" s="90" t="s">
        <v>100</v>
      </c>
      <c r="CB14" s="111" t="str">
        <f>'DES01 2025'!N160</f>
        <v xml:space="preserve">Eficiencia </v>
      </c>
      <c r="CC14" s="90" t="s">
        <v>99</v>
      </c>
      <c r="CD14" s="109" t="str">
        <f>'DES01 2025'!I161</f>
        <v>MBB00221</v>
      </c>
      <c r="CE14" s="90" t="s">
        <v>100</v>
      </c>
      <c r="CF14" s="111" t="str">
        <f>'DES01 2025'!N161</f>
        <v>Eficacia</v>
      </c>
      <c r="CG14" s="90" t="s">
        <v>99</v>
      </c>
      <c r="CH14" s="109" t="str">
        <f>'DES01 2025'!I162</f>
        <v>MBB00222</v>
      </c>
      <c r="CI14" s="90" t="s">
        <v>100</v>
      </c>
      <c r="CJ14" s="111" t="str">
        <f>'DES01 2025'!N162</f>
        <v>Eficacia</v>
      </c>
      <c r="CK14" s="90" t="s">
        <v>99</v>
      </c>
      <c r="CL14" s="109" t="str">
        <f>'DES01 2025'!I163</f>
        <v>MBB00223</v>
      </c>
      <c r="CM14" s="90" t="s">
        <v>100</v>
      </c>
      <c r="CN14" s="111" t="str">
        <f>'DES01 2025'!N163</f>
        <v xml:space="preserve">Eficiencia </v>
      </c>
      <c r="CO14" s="90" t="s">
        <v>99</v>
      </c>
      <c r="CP14" s="109" t="str">
        <f>'DES01 2025'!I164</f>
        <v>MBB00224</v>
      </c>
      <c r="CQ14" s="90" t="s">
        <v>100</v>
      </c>
      <c r="CR14" s="111" t="str">
        <f>'DES01 2025'!N164</f>
        <v xml:space="preserve">Eficiencia </v>
      </c>
      <c r="CS14" s="90" t="s">
        <v>99</v>
      </c>
      <c r="CT14" s="109" t="str">
        <f>'DES01 2025'!$I165</f>
        <v>MBB00225</v>
      </c>
      <c r="CU14" s="90" t="s">
        <v>100</v>
      </c>
      <c r="CV14" s="111" t="str">
        <f>'DES01 2025'!$N165</f>
        <v>Calidad</v>
      </c>
      <c r="CW14" s="90" t="s">
        <v>99</v>
      </c>
      <c r="CX14" s="109" t="str">
        <f>'DES01 2025'!$I166</f>
        <v>MBB00226</v>
      </c>
      <c r="CY14" s="90" t="s">
        <v>100</v>
      </c>
      <c r="CZ14" s="111" t="str">
        <f>'DES01 2025'!$N166</f>
        <v xml:space="preserve">Eficiencia </v>
      </c>
      <c r="DA14" s="90" t="s">
        <v>99</v>
      </c>
      <c r="DB14" s="109" t="str">
        <f>'DES01 2025'!$I167</f>
        <v>MBB00227</v>
      </c>
      <c r="DC14" s="90" t="s">
        <v>100</v>
      </c>
      <c r="DD14" s="111" t="str">
        <f>'DES01 2025'!$N167</f>
        <v>Eficiencia</v>
      </c>
      <c r="DE14" s="90" t="s">
        <v>99</v>
      </c>
      <c r="DF14" s="109" t="str">
        <f>'DES01 2025'!$I168</f>
        <v>MBB00228</v>
      </c>
      <c r="DG14" s="90" t="s">
        <v>100</v>
      </c>
      <c r="DH14" s="111" t="str">
        <f>'DES01 2025'!$N168</f>
        <v>Calidad</v>
      </c>
      <c r="DI14" s="90" t="s">
        <v>99</v>
      </c>
      <c r="DJ14" s="109" t="str">
        <f>'DES01 2025'!$I169</f>
        <v>MBB00229</v>
      </c>
      <c r="DK14" s="90" t="s">
        <v>100</v>
      </c>
      <c r="DL14" s="111" t="str">
        <f>'DES01 2025'!$N169</f>
        <v xml:space="preserve">Eficiencia </v>
      </c>
      <c r="DM14" s="90" t="s">
        <v>99</v>
      </c>
      <c r="DN14" s="109" t="str">
        <f>'DES01 2025'!$I170</f>
        <v>MBB00230</v>
      </c>
      <c r="DO14" s="90" t="s">
        <v>100</v>
      </c>
      <c r="DP14" s="111" t="str">
        <f>'DES01 2025'!$N170</f>
        <v xml:space="preserve">Eficiencia </v>
      </c>
      <c r="DQ14" s="90" t="s">
        <v>99</v>
      </c>
      <c r="DR14" s="109" t="str">
        <f>'DES01 2025'!$I171</f>
        <v>MBB00231</v>
      </c>
      <c r="DS14" s="90" t="s">
        <v>100</v>
      </c>
      <c r="DT14" s="111" t="str">
        <f>'DES01 2025'!$N171</f>
        <v xml:space="preserve">Eficiencia </v>
      </c>
    </row>
    <row r="15" spans="1:124" ht="15" customHeight="1" x14ac:dyDescent="0.2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108"/>
      <c r="CH15" s="110"/>
      <c r="CI15" s="108"/>
      <c r="CJ15" s="112"/>
      <c r="CK15" s="108"/>
      <c r="CL15" s="110"/>
      <c r="CM15" s="108"/>
      <c r="CN15" s="112"/>
      <c r="CO15" s="108"/>
      <c r="CP15" s="110"/>
      <c r="CQ15" s="108"/>
      <c r="CR15" s="112"/>
      <c r="CS15" s="108"/>
      <c r="CT15" s="110"/>
      <c r="CU15" s="108"/>
      <c r="CV15" s="112"/>
      <c r="CW15" s="108"/>
      <c r="CX15" s="110"/>
      <c r="CY15" s="108"/>
      <c r="CZ15" s="112"/>
      <c r="DA15" s="108"/>
      <c r="DB15" s="110"/>
      <c r="DC15" s="108"/>
      <c r="DD15" s="112"/>
      <c r="DE15" s="108"/>
      <c r="DF15" s="110"/>
      <c r="DG15" s="108"/>
      <c r="DH15" s="112"/>
      <c r="DI15" s="108"/>
      <c r="DJ15" s="110"/>
      <c r="DK15" s="108"/>
      <c r="DL15" s="112"/>
      <c r="DM15" s="108"/>
      <c r="DN15" s="110"/>
      <c r="DO15" s="108"/>
      <c r="DP15" s="112"/>
      <c r="DQ15" s="108"/>
      <c r="DR15" s="110"/>
      <c r="DS15" s="108"/>
      <c r="DT15" s="112"/>
    </row>
    <row r="16" spans="1:124" x14ac:dyDescent="0.25">
      <c r="A16" s="113" t="s">
        <v>101</v>
      </c>
      <c r="B16" s="79"/>
      <c r="C16" s="114" t="str">
        <f>'DES01 2025'!G141</f>
        <v xml:space="preserve">Fin </v>
      </c>
      <c r="D16" s="79"/>
      <c r="E16" s="113" t="s">
        <v>101</v>
      </c>
      <c r="F16" s="79"/>
      <c r="G16" s="114" t="str">
        <f>'DES01 2025'!G142</f>
        <v>Propósito</v>
      </c>
      <c r="H16" s="79"/>
      <c r="I16" s="113" t="s">
        <v>101</v>
      </c>
      <c r="J16" s="79"/>
      <c r="K16" s="114" t="str">
        <f>'DES01 2025'!G143</f>
        <v>Componente 1</v>
      </c>
      <c r="L16" s="79"/>
      <c r="M16" s="113" t="s">
        <v>101</v>
      </c>
      <c r="N16" s="79"/>
      <c r="O16" s="114" t="str">
        <f>'DES01 2025'!G144</f>
        <v>Actividad 1.1</v>
      </c>
      <c r="P16" s="79"/>
      <c r="Q16" s="113" t="s">
        <v>101</v>
      </c>
      <c r="R16" s="79"/>
      <c r="S16" s="114" t="str">
        <f>'DES01 2025'!G145</f>
        <v>Actividad 1.2</v>
      </c>
      <c r="T16" s="79"/>
      <c r="U16" s="113" t="s">
        <v>101</v>
      </c>
      <c r="V16" s="79"/>
      <c r="W16" s="114" t="str">
        <f>'DES01 2025'!G146</f>
        <v>Actividad 1.3</v>
      </c>
      <c r="X16" s="79"/>
      <c r="Y16" s="113" t="s">
        <v>101</v>
      </c>
      <c r="Z16" s="79"/>
      <c r="AA16" s="114" t="str">
        <f>'DES01 2025'!G147</f>
        <v>Actividad 1.4</v>
      </c>
      <c r="AB16" s="79"/>
      <c r="AC16" s="113" t="s">
        <v>101</v>
      </c>
      <c r="AD16" s="79"/>
      <c r="AE16" s="114" t="str">
        <f>'DES01 2025'!G148</f>
        <v>Actividad 1.5</v>
      </c>
      <c r="AF16" s="79"/>
      <c r="AG16" s="113" t="s">
        <v>101</v>
      </c>
      <c r="AH16" s="79"/>
      <c r="AI16" s="114" t="str">
        <f>'DES01 2025'!G149</f>
        <v>Actividad 1.6</v>
      </c>
      <c r="AJ16" s="79"/>
      <c r="AK16" s="113" t="s">
        <v>101</v>
      </c>
      <c r="AL16" s="79"/>
      <c r="AM16" s="114" t="str">
        <f>'DES01 2025'!G150</f>
        <v>Actividad 1.7</v>
      </c>
      <c r="AN16" s="79"/>
      <c r="AO16" s="113" t="s">
        <v>101</v>
      </c>
      <c r="AP16" s="79"/>
      <c r="AQ16" s="114" t="str">
        <f>'DES01 2025'!G151</f>
        <v>Actividad 1.8</v>
      </c>
      <c r="AR16" s="79"/>
      <c r="AS16" s="113" t="s">
        <v>101</v>
      </c>
      <c r="AT16" s="79"/>
      <c r="AU16" s="114" t="str">
        <f>'DES01 2025'!G152</f>
        <v>Componente 2</v>
      </c>
      <c r="AV16" s="79"/>
      <c r="AW16" s="113" t="s">
        <v>101</v>
      </c>
      <c r="AX16" s="79"/>
      <c r="AY16" s="114" t="str">
        <f>'DES01 2025'!G153</f>
        <v>Actividad.2.1</v>
      </c>
      <c r="AZ16" s="79"/>
      <c r="BA16" s="113" t="s">
        <v>101</v>
      </c>
      <c r="BB16" s="79"/>
      <c r="BC16" s="114" t="str">
        <f>'DES01 2025'!G154</f>
        <v>Actividad.2.2</v>
      </c>
      <c r="BD16" s="79"/>
      <c r="BE16" s="113" t="s">
        <v>101</v>
      </c>
      <c r="BF16" s="79"/>
      <c r="BG16" s="114" t="str">
        <f>'DES01 2025'!G155</f>
        <v>Actividad.2.3</v>
      </c>
      <c r="BH16" s="79"/>
      <c r="BI16" s="113" t="s">
        <v>101</v>
      </c>
      <c r="BJ16" s="79"/>
      <c r="BK16" s="114" t="str">
        <f>'DES01 2025'!G156</f>
        <v>Componente 3</v>
      </c>
      <c r="BL16" s="79"/>
      <c r="BM16" s="113" t="s">
        <v>101</v>
      </c>
      <c r="BN16" s="79"/>
      <c r="BO16" s="114" t="str">
        <f>'DES01 2025'!G157</f>
        <v>Actividad 3.1</v>
      </c>
      <c r="BP16" s="79"/>
      <c r="BQ16" s="113" t="s">
        <v>101</v>
      </c>
      <c r="BR16" s="79"/>
      <c r="BS16" s="114" t="str">
        <f>'DES01 2025'!G158</f>
        <v>Actividad 3.2</v>
      </c>
      <c r="BT16" s="79"/>
      <c r="BU16" s="113" t="s">
        <v>101</v>
      </c>
      <c r="BV16" s="79"/>
      <c r="BW16" s="114" t="str">
        <f>'DES01 2025'!G159</f>
        <v>Componente 4</v>
      </c>
      <c r="BX16" s="79"/>
      <c r="BY16" s="113" t="s">
        <v>101</v>
      </c>
      <c r="BZ16" s="79"/>
      <c r="CA16" s="114" t="str">
        <f>'DES01 2025'!G160</f>
        <v>Actividad 4.1</v>
      </c>
      <c r="CB16" s="79"/>
      <c r="CC16" s="113" t="s">
        <v>101</v>
      </c>
      <c r="CD16" s="79"/>
      <c r="CE16" s="114" t="str">
        <f>'DES01 2025'!G161</f>
        <v>Actividad 4.2</v>
      </c>
      <c r="CF16" s="79"/>
      <c r="CG16" s="113" t="s">
        <v>101</v>
      </c>
      <c r="CH16" s="79"/>
      <c r="CI16" s="114" t="str">
        <f>'DES01 2025'!G162</f>
        <v>Componente 5</v>
      </c>
      <c r="CJ16" s="79"/>
      <c r="CK16" s="113" t="s">
        <v>101</v>
      </c>
      <c r="CL16" s="79"/>
      <c r="CM16" s="114" t="str">
        <f>'DES01 2025'!G163</f>
        <v>Actividad 5.1</v>
      </c>
      <c r="CN16" s="79"/>
      <c r="CO16" s="113" t="s">
        <v>101</v>
      </c>
      <c r="CP16" s="79"/>
      <c r="CQ16" s="114" t="str">
        <f>'DES01 2025'!G164</f>
        <v>Actividad 5.2</v>
      </c>
      <c r="CR16" s="79"/>
      <c r="CS16" s="113" t="s">
        <v>101</v>
      </c>
      <c r="CT16" s="79"/>
      <c r="CU16" s="114" t="str">
        <f>'DES01 2025'!$G165</f>
        <v xml:space="preserve">Componente 6 </v>
      </c>
      <c r="CV16" s="79"/>
      <c r="CW16" s="113" t="s">
        <v>101</v>
      </c>
      <c r="CX16" s="79"/>
      <c r="CY16" s="114" t="str">
        <f>'DES01 2025'!$G166</f>
        <v>Actividad 6.1</v>
      </c>
      <c r="CZ16" s="79"/>
      <c r="DA16" s="113" t="s">
        <v>101</v>
      </c>
      <c r="DB16" s="79"/>
      <c r="DC16" s="114" t="str">
        <f>'DES01 2025'!$G167</f>
        <v>Actividad 6.2</v>
      </c>
      <c r="DD16" s="79"/>
      <c r="DE16" s="113" t="s">
        <v>101</v>
      </c>
      <c r="DF16" s="79"/>
      <c r="DG16" s="114" t="str">
        <f>'DES01 2025'!$G168</f>
        <v>Componente 7</v>
      </c>
      <c r="DH16" s="79"/>
      <c r="DI16" s="113" t="s">
        <v>101</v>
      </c>
      <c r="DJ16" s="79"/>
      <c r="DK16" s="114" t="str">
        <f>'DES01 2025'!$G169</f>
        <v>Actividad 7.1</v>
      </c>
      <c r="DL16" s="79"/>
      <c r="DM16" s="113" t="s">
        <v>101</v>
      </c>
      <c r="DN16" s="79"/>
      <c r="DO16" s="114" t="str">
        <f>'DES01 2025'!$G170</f>
        <v>Actividad 7.2</v>
      </c>
      <c r="DP16" s="79"/>
      <c r="DQ16" s="113" t="s">
        <v>101</v>
      </c>
      <c r="DR16" s="79"/>
      <c r="DS16" s="114" t="str">
        <f>'DES01 2025'!$G171</f>
        <v>Actividad 7.3</v>
      </c>
      <c r="DT16" s="79"/>
    </row>
    <row r="17" spans="1:124" x14ac:dyDescent="0.25">
      <c r="A17" s="78" t="s">
        <v>102</v>
      </c>
      <c r="B17" s="95"/>
      <c r="C17" s="95"/>
      <c r="D17" s="79"/>
      <c r="E17" s="78" t="s">
        <v>102</v>
      </c>
      <c r="F17" s="95"/>
      <c r="G17" s="95"/>
      <c r="H17" s="79"/>
      <c r="I17" s="78" t="s">
        <v>102</v>
      </c>
      <c r="J17" s="95"/>
      <c r="K17" s="95"/>
      <c r="L17" s="79"/>
      <c r="M17" s="78" t="s">
        <v>102</v>
      </c>
      <c r="N17" s="95"/>
      <c r="O17" s="95"/>
      <c r="P17" s="79"/>
      <c r="Q17" s="78" t="s">
        <v>102</v>
      </c>
      <c r="R17" s="95"/>
      <c r="S17" s="95"/>
      <c r="T17" s="79"/>
      <c r="U17" s="78" t="s">
        <v>102</v>
      </c>
      <c r="V17" s="95"/>
      <c r="W17" s="95"/>
      <c r="X17" s="79"/>
      <c r="Y17" s="78" t="s">
        <v>102</v>
      </c>
      <c r="Z17" s="95"/>
      <c r="AA17" s="95"/>
      <c r="AB17" s="79"/>
      <c r="AC17" s="78" t="s">
        <v>102</v>
      </c>
      <c r="AD17" s="95"/>
      <c r="AE17" s="95"/>
      <c r="AF17" s="79"/>
      <c r="AG17" s="78" t="s">
        <v>102</v>
      </c>
      <c r="AH17" s="95"/>
      <c r="AI17" s="95"/>
      <c r="AJ17" s="79"/>
      <c r="AK17" s="78" t="s">
        <v>102</v>
      </c>
      <c r="AL17" s="95"/>
      <c r="AM17" s="95"/>
      <c r="AN17" s="79"/>
      <c r="AO17" s="78" t="s">
        <v>102</v>
      </c>
      <c r="AP17" s="95"/>
      <c r="AQ17" s="95"/>
      <c r="AR17" s="79"/>
      <c r="AS17" s="78" t="s">
        <v>102</v>
      </c>
      <c r="AT17" s="95"/>
      <c r="AU17" s="95"/>
      <c r="AV17" s="79"/>
      <c r="AW17" s="78" t="s">
        <v>102</v>
      </c>
      <c r="AX17" s="95"/>
      <c r="AY17" s="95"/>
      <c r="AZ17" s="79"/>
      <c r="BA17" s="78" t="s">
        <v>102</v>
      </c>
      <c r="BB17" s="95"/>
      <c r="BC17" s="95"/>
      <c r="BD17" s="79"/>
      <c r="BE17" s="78" t="s">
        <v>102</v>
      </c>
      <c r="BF17" s="95"/>
      <c r="BG17" s="95"/>
      <c r="BH17" s="79"/>
      <c r="BI17" s="78" t="s">
        <v>102</v>
      </c>
      <c r="BJ17" s="95"/>
      <c r="BK17" s="95"/>
      <c r="BL17" s="79"/>
      <c r="BM17" s="78" t="s">
        <v>102</v>
      </c>
      <c r="BN17" s="95"/>
      <c r="BO17" s="95"/>
      <c r="BP17" s="79"/>
      <c r="BQ17" s="78" t="s">
        <v>102</v>
      </c>
      <c r="BR17" s="95"/>
      <c r="BS17" s="95"/>
      <c r="BT17" s="79"/>
      <c r="BU17" s="78" t="s">
        <v>102</v>
      </c>
      <c r="BV17" s="95"/>
      <c r="BW17" s="95"/>
      <c r="BX17" s="79"/>
      <c r="BY17" s="78" t="s">
        <v>102</v>
      </c>
      <c r="BZ17" s="95"/>
      <c r="CA17" s="95"/>
      <c r="CB17" s="79"/>
      <c r="CC17" s="78" t="s">
        <v>102</v>
      </c>
      <c r="CD17" s="95"/>
      <c r="CE17" s="95"/>
      <c r="CF17" s="79"/>
      <c r="CG17" s="78" t="s">
        <v>102</v>
      </c>
      <c r="CH17" s="95"/>
      <c r="CI17" s="95"/>
      <c r="CJ17" s="79"/>
      <c r="CK17" s="78" t="s">
        <v>102</v>
      </c>
      <c r="CL17" s="95"/>
      <c r="CM17" s="95"/>
      <c r="CN17" s="79"/>
      <c r="CO17" s="78" t="s">
        <v>102</v>
      </c>
      <c r="CP17" s="95"/>
      <c r="CQ17" s="95"/>
      <c r="CR17" s="79"/>
      <c r="CS17" s="78" t="s">
        <v>102</v>
      </c>
      <c r="CT17" s="95"/>
      <c r="CU17" s="95"/>
      <c r="CV17" s="79"/>
      <c r="CW17" s="78" t="s">
        <v>102</v>
      </c>
      <c r="CX17" s="95"/>
      <c r="CY17" s="95"/>
      <c r="CZ17" s="79"/>
      <c r="DA17" s="78" t="s">
        <v>102</v>
      </c>
      <c r="DB17" s="95"/>
      <c r="DC17" s="95"/>
      <c r="DD17" s="79"/>
      <c r="DE17" s="78" t="s">
        <v>102</v>
      </c>
      <c r="DF17" s="95"/>
      <c r="DG17" s="95"/>
      <c r="DH17" s="79"/>
      <c r="DI17" s="78" t="s">
        <v>102</v>
      </c>
      <c r="DJ17" s="95"/>
      <c r="DK17" s="95"/>
      <c r="DL17" s="79"/>
      <c r="DM17" s="78" t="s">
        <v>102</v>
      </c>
      <c r="DN17" s="95"/>
      <c r="DO17" s="95"/>
      <c r="DP17" s="79"/>
      <c r="DQ17" s="78" t="s">
        <v>102</v>
      </c>
      <c r="DR17" s="95"/>
      <c r="DS17" s="95"/>
      <c r="DT17" s="79"/>
    </row>
    <row r="18" spans="1:124" ht="15" customHeight="1" x14ac:dyDescent="0.25">
      <c r="A18" s="115" t="str">
        <f>'DES01 2025'!L141</f>
        <v>Personas que presentan tres o más carencias sociales y que, además, se encuentran por debajo de la línea de pobreza extrema por ingresos.</v>
      </c>
      <c r="B18" s="106"/>
      <c r="C18" s="106"/>
      <c r="D18" s="82"/>
      <c r="E18" s="115" t="str">
        <f>'DES01 2025'!L142</f>
        <v>Este indicador refleja el porcentaje de personas que presentan la carencia por acceso a la seguridad social en términos de la medición multidimensional de la pobreza.</v>
      </c>
      <c r="F18" s="106"/>
      <c r="G18" s="106"/>
      <c r="H18" s="82"/>
      <c r="I18" s="115" t="str">
        <f>'DES01 2025'!L143</f>
        <v xml:space="preserve">Se refiere al porcentaje de los servicios que están disponibles para atención de enfermedades en el Sistema Dif Municipal.      </v>
      </c>
      <c r="J18" s="106"/>
      <c r="K18" s="106"/>
      <c r="L18" s="82"/>
      <c r="M18" s="115" t="str">
        <f>'DES01 2025'!L144</f>
        <v>Se refiere al porcentaje  de  pacientes con algún tipo de dificultad en su movilidad que recibieron terapia por la unidad básica de rehabilitación .</v>
      </c>
      <c r="N18" s="106"/>
      <c r="O18" s="106"/>
      <c r="P18" s="82"/>
      <c r="Q18" s="115" t="str">
        <f>'DES01 2025'!L145</f>
        <v>Mide el porcentaje de terapias de lenguaje brindadas a población vulnerable ofreciendo un tratamiento que puede ayudar a mejorar las habilidades de comunicación.</v>
      </c>
      <c r="R18" s="106"/>
      <c r="S18" s="106"/>
      <c r="T18" s="82"/>
      <c r="U18" s="115" t="str">
        <f>'DES01 2025'!L146</f>
        <v>Mide el porcentaje de terapias de lenguaje brindadas a población vulnerable ofreciendo un tratamiento que puede ayudar a mejorar las habilidades de comunicación.</v>
      </c>
      <c r="V18" s="106"/>
      <c r="W18" s="106"/>
      <c r="X18" s="82"/>
      <c r="Y18" s="115" t="str">
        <f>'DES01 2025'!L147</f>
        <v>Se refiere al porcentaje de consultas generales otorgadas a la población, dando atención a la población vulnerable.</v>
      </c>
      <c r="Z18" s="106"/>
      <c r="AA18" s="106"/>
      <c r="AB18" s="82"/>
      <c r="AC18" s="115" t="str">
        <f>'DES01 2025'!L148</f>
        <v>Se refiere al porcentaje de consultas de especialidad otorgadas a la población, dando atención a la población vulnerable.</v>
      </c>
      <c r="AD18" s="106"/>
      <c r="AE18" s="106"/>
      <c r="AF18" s="82"/>
      <c r="AG18" s="115" t="str">
        <f>'DES01 2025'!L149</f>
        <v>Mide el total de servicios de radiología e imagen ofrecidos a la población vulnerable que necesito del servicio sobre los servicios proyectados</v>
      </c>
      <c r="AH18" s="106"/>
      <c r="AI18" s="106"/>
      <c r="AJ18" s="82"/>
      <c r="AK18" s="115" t="str">
        <f>'DES01 2025'!L150</f>
        <v>Se refiere al porcentaje de consultas y o servicios dentales otorgadas a la población, dando atención a la población vulnerable.</v>
      </c>
      <c r="AL18" s="106"/>
      <c r="AM18" s="106"/>
      <c r="AN18" s="82"/>
      <c r="AO18" s="115" t="str">
        <f>'DES01 2025'!L151</f>
        <v>Se refiere al porcentaje de traslados realizados a población vulnerable dentro y fuera del municipio.</v>
      </c>
      <c r="AP18" s="106"/>
      <c r="AQ18" s="106"/>
      <c r="AR18" s="82"/>
      <c r="AS18" s="115" t="str">
        <f>'DES01 2025'!L152</f>
        <v>Este indicador se refiere a la cantidad de programas sociales que se ofrecen en el gobienro municipal en favor de las personas más vulnerables</v>
      </c>
      <c r="AT18" s="106"/>
      <c r="AU18" s="106"/>
      <c r="AV18" s="82"/>
      <c r="AW18" s="115" t="str">
        <f>'DES01 2025'!L153</f>
        <v>Se refiere al porcentaje de familias del municipio que se benefician con algun programa de mejoramiento de vivienda (tinacos, calentadores solares, laminas, colchones) de acuerdo a las familias programas.</v>
      </c>
      <c r="AX18" s="106"/>
      <c r="AY18" s="106"/>
      <c r="AZ18" s="82"/>
      <c r="BA18" s="115" t="str">
        <f>'DES01 2025'!L154</f>
        <v>Se refiere  al  porcentaje de población  que se beneficia con el programa de cuarto dormitorio y piso firme de acuerdo a las reglas de operación del programa.</v>
      </c>
      <c r="BB18" s="106"/>
      <c r="BC18" s="106"/>
      <c r="BD18" s="82"/>
      <c r="BE18" s="115" t="str">
        <f>'DES01 2025'!L155</f>
        <v xml:space="preserve">Se refiere al porcentaje de beneficiados con la Expo Economía Social para la adquisición de productos diversos como lo son calentadores solares, tinacos y tanques de almacenamiento, colchones, camas y herramientas de trabajo. </v>
      </c>
      <c r="BF18" s="106"/>
      <c r="BG18" s="106"/>
      <c r="BH18" s="82"/>
      <c r="BI18" s="115" t="str">
        <f>'DES01 2025'!L156</f>
        <v>Este indicador presenta el numero  de actividades que se realizan en favor de los adultos mayores dentro del municipio.</v>
      </c>
      <c r="BJ18" s="106"/>
      <c r="BK18" s="106"/>
      <c r="BL18" s="82"/>
      <c r="BM18" s="115" t="str">
        <f>'DES01 2025'!L157</f>
        <v xml:space="preserve">Se refiere al total de sesiones realizadas con  actividades fisicas, dinamicas, manualidades, talleres preventivos e informativos con los  grupos de las diferentes comunidades del municipio, para fomentar una cultura de respeto y trato digno, fortalecer lazos familiares, asi como fomentar las acciones tendientes a procurar una atencion oportuna y de calidad a los adultos mayores. </v>
      </c>
      <c r="BN18" s="106"/>
      <c r="BO18" s="106"/>
      <c r="BP18" s="82"/>
      <c r="BQ18" s="115" t="str">
        <f>'DES01 2025'!L158</f>
        <v xml:space="preserve">Se refiere al porcentaje de asistentes en los talleres de elaboración de manualidades que sirven como terapia ocupacional. </v>
      </c>
      <c r="BR18" s="106"/>
      <c r="BS18" s="106"/>
      <c r="BT18" s="82"/>
      <c r="BU18" s="115" t="str">
        <f>'DES01 2025'!L159</f>
        <v>Este indicador representa el numero de servicios que se brindan en la Instacia Municipal de la Juventud</v>
      </c>
      <c r="BV18" s="106"/>
      <c r="BW18" s="106"/>
      <c r="BX18" s="82"/>
      <c r="BY18" s="115" t="str">
        <f>'DES01 2025'!L160</f>
        <v xml:space="preserve">Este indicador representa el numero de acciones que realiza la administración municipal en favor del deporte y de las juventudes. </v>
      </c>
      <c r="BZ18" s="106"/>
      <c r="CA18" s="106"/>
      <c r="CB18" s="82"/>
      <c r="CC18" s="115" t="str">
        <f>'DES01 2025'!L161</f>
        <v>Se refiere al porcentaje de centros deportivos acondicionados con la intervención del municipio.</v>
      </c>
      <c r="CD18" s="106"/>
      <c r="CE18" s="106"/>
      <c r="CF18" s="82"/>
      <c r="CG18" s="115" t="str">
        <f>'DES01 2025'!L162</f>
        <v xml:space="preserve">Indica el numero de localidades que se han registrado como comunidades indígenas mediante un procedimiento formal ante las Instancias correspondientes. </v>
      </c>
      <c r="CH18" s="106"/>
      <c r="CI18" s="106"/>
      <c r="CJ18" s="82"/>
      <c r="CK18" s="115" t="str">
        <f>'DES01 2025'!L163</f>
        <v>Se refiere al porcentaje de comunidades que tienen a una figura como representante de su comunidad indígena, por lo general es el delegado municipal.</v>
      </c>
      <c r="CL18" s="106"/>
      <c r="CM18" s="106"/>
      <c r="CN18" s="82"/>
      <c r="CO18" s="115" t="str">
        <f>'DES01 2025'!L164</f>
        <v>Se refiere al porcentaje de talleres que buscan el rescate de la lengua materna  Hñahñú en nuestro municipio para preservar la lengua.</v>
      </c>
      <c r="CP18" s="106"/>
      <c r="CQ18" s="106"/>
      <c r="CR18" s="82"/>
      <c r="CS18" s="115" t="str">
        <f>'DES01 2025'!$L165</f>
        <v>Este indicador representa el numero de acciones que se realizan en favor de las mujeres Santiaguenses a través de la Instacia Municipal para el Desarrollo de las Mujeres</v>
      </c>
      <c r="CT18" s="106"/>
      <c r="CU18" s="106"/>
      <c r="CV18" s="82"/>
      <c r="CW18" s="115" t="str">
        <f>'DES01 2025'!$L166</f>
        <v xml:space="preserve">Se refiere al porcentaje de capacitaciones en temas de erradicación de la violencia de genero realizadas e la administración municipal </v>
      </c>
      <c r="CX18" s="106"/>
      <c r="CY18" s="106"/>
      <c r="CZ18" s="82"/>
      <c r="DA18" s="115" t="str">
        <f>'DES01 2025'!$L167</f>
        <v>Indica la capacidad de atender la solicitud de asesoría psicológica y jurídica para las mujeres del municipio.</v>
      </c>
      <c r="DB18" s="106"/>
      <c r="DC18" s="106"/>
      <c r="DD18" s="82"/>
      <c r="DE18" s="115" t="str">
        <f>'DES01 2025'!$L168</f>
        <v xml:space="preserve">Este indicador representa el numero de acciones que se realizan en favor de garantizar lo derechos de los niños, niñas y adolescentes. </v>
      </c>
      <c r="DF18" s="106"/>
      <c r="DG18" s="106"/>
      <c r="DH18" s="82"/>
      <c r="DI18" s="115" t="str">
        <f>'DES01 2025'!$L169</f>
        <v xml:space="preserve">Se refiere al cumplimiento de difusiones en diferentes medios de comunicación, sobre los derechos de  los NNA, como lo son Facebook, WhatsApp. </v>
      </c>
      <c r="DJ18" s="106"/>
      <c r="DK18" s="106"/>
      <c r="DL18" s="82"/>
      <c r="DM18" s="115" t="str">
        <f>'DES01 2025'!$L170</f>
        <v xml:space="preserve">Se refiere al porcentaje de talleres /o conferencias realizadas para el reconocimiento sobre los derechos de los NNA  orientado  principalmente a Instituciones educativas nivel básico.   </v>
      </c>
      <c r="DN18" s="106"/>
      <c r="DO18" s="106"/>
      <c r="DP18" s="82"/>
      <c r="DQ18" s="115" t="str">
        <f>'DES01 2025'!$L171</f>
        <v>Se refiere al porcentaje de asesorías jurídicas otorgadas a familiares de NNA para hacer  valer y respectar los derechos de las NNA</v>
      </c>
      <c r="DR18" s="106"/>
      <c r="DS18" s="106"/>
      <c r="DT18" s="82"/>
    </row>
    <row r="19" spans="1:124" ht="15" customHeight="1" x14ac:dyDescent="0.25">
      <c r="A19" s="85"/>
      <c r="B19" s="107"/>
      <c r="C19" s="107"/>
      <c r="D19" s="86"/>
      <c r="E19" s="85"/>
      <c r="F19" s="107"/>
      <c r="G19" s="107"/>
      <c r="H19" s="86"/>
      <c r="I19" s="85"/>
      <c r="J19" s="107"/>
      <c r="K19" s="107"/>
      <c r="L19" s="86"/>
      <c r="M19" s="85"/>
      <c r="N19" s="107"/>
      <c r="O19" s="107"/>
      <c r="P19" s="86"/>
      <c r="Q19" s="85"/>
      <c r="R19" s="107"/>
      <c r="S19" s="107"/>
      <c r="T19" s="86"/>
      <c r="U19" s="85"/>
      <c r="V19" s="107"/>
      <c r="W19" s="107"/>
      <c r="X19" s="86"/>
      <c r="Y19" s="85"/>
      <c r="Z19" s="107"/>
      <c r="AA19" s="107"/>
      <c r="AB19" s="86"/>
      <c r="AC19" s="85"/>
      <c r="AD19" s="107"/>
      <c r="AE19" s="107"/>
      <c r="AF19" s="86"/>
      <c r="AG19" s="85"/>
      <c r="AH19" s="107"/>
      <c r="AI19" s="107"/>
      <c r="AJ19" s="86"/>
      <c r="AK19" s="85"/>
      <c r="AL19" s="107"/>
      <c r="AM19" s="107"/>
      <c r="AN19" s="86"/>
      <c r="AO19" s="85"/>
      <c r="AP19" s="107"/>
      <c r="AQ19" s="107"/>
      <c r="AR19" s="86"/>
      <c r="AS19" s="85"/>
      <c r="AT19" s="107"/>
      <c r="AU19" s="107"/>
      <c r="AV19" s="86"/>
      <c r="AW19" s="85"/>
      <c r="AX19" s="107"/>
      <c r="AY19" s="107"/>
      <c r="AZ19" s="86"/>
      <c r="BA19" s="85"/>
      <c r="BB19" s="107"/>
      <c r="BC19" s="107"/>
      <c r="BD19" s="86"/>
      <c r="BE19" s="85"/>
      <c r="BF19" s="107"/>
      <c r="BG19" s="107"/>
      <c r="BH19" s="86"/>
      <c r="BI19" s="85"/>
      <c r="BJ19" s="107"/>
      <c r="BK19" s="107"/>
      <c r="BL19" s="86"/>
      <c r="BM19" s="85"/>
      <c r="BN19" s="107"/>
      <c r="BO19" s="107"/>
      <c r="BP19" s="86"/>
      <c r="BQ19" s="85"/>
      <c r="BR19" s="107"/>
      <c r="BS19" s="107"/>
      <c r="BT19" s="86"/>
      <c r="BU19" s="85"/>
      <c r="BV19" s="107"/>
      <c r="BW19" s="107"/>
      <c r="BX19" s="86"/>
      <c r="BY19" s="85"/>
      <c r="BZ19" s="107"/>
      <c r="CA19" s="107"/>
      <c r="CB19" s="86"/>
      <c r="CC19" s="85"/>
      <c r="CD19" s="107"/>
      <c r="CE19" s="107"/>
      <c r="CF19" s="86"/>
      <c r="CG19" s="85"/>
      <c r="CH19" s="107"/>
      <c r="CI19" s="107"/>
      <c r="CJ19" s="86"/>
      <c r="CK19" s="85"/>
      <c r="CL19" s="107"/>
      <c r="CM19" s="107"/>
      <c r="CN19" s="86"/>
      <c r="CO19" s="85"/>
      <c r="CP19" s="107"/>
      <c r="CQ19" s="107"/>
      <c r="CR19" s="86"/>
      <c r="CS19" s="85"/>
      <c r="CT19" s="107"/>
      <c r="CU19" s="107"/>
      <c r="CV19" s="86"/>
      <c r="CW19" s="85"/>
      <c r="CX19" s="107"/>
      <c r="CY19" s="107"/>
      <c r="CZ19" s="86"/>
      <c r="DA19" s="85"/>
      <c r="DB19" s="107"/>
      <c r="DC19" s="107"/>
      <c r="DD19" s="86"/>
      <c r="DE19" s="85"/>
      <c r="DF19" s="107"/>
      <c r="DG19" s="107"/>
      <c r="DH19" s="86"/>
      <c r="DI19" s="85"/>
      <c r="DJ19" s="107"/>
      <c r="DK19" s="107"/>
      <c r="DL19" s="86"/>
      <c r="DM19" s="85"/>
      <c r="DN19" s="107"/>
      <c r="DO19" s="107"/>
      <c r="DP19" s="86"/>
      <c r="DQ19" s="85"/>
      <c r="DR19" s="107"/>
      <c r="DS19" s="107"/>
      <c r="DT19" s="86"/>
    </row>
    <row r="20" spans="1:124" ht="15" customHeight="1" x14ac:dyDescent="0.25">
      <c r="A20" s="90" t="s">
        <v>103</v>
      </c>
      <c r="B20" s="116" t="str">
        <f>'DES01 2025'!K141</f>
        <v xml:space="preserve">Pobreza a nivel municipal 
https://www.coneval.org.mx/Medicion/Paginas/Pobreza-municipio-2010-2020.aspx </v>
      </c>
      <c r="C20" s="90" t="s">
        <v>104</v>
      </c>
      <c r="D20" s="93" t="str">
        <f>'DES01 2025'!Y141</f>
        <v xml:space="preserve">Porcentaje </v>
      </c>
      <c r="E20" s="90" t="s">
        <v>103</v>
      </c>
      <c r="F20" s="116" t="str">
        <f>'DES01 2025'!K142</f>
        <v xml:space="preserve">Pobreza a nivel municipal 
https://www.coneval.org.mx/Medicion/Paginas/Pobreza-municipio-2010-2020.aspx </v>
      </c>
      <c r="G20" s="90" t="s">
        <v>104</v>
      </c>
      <c r="H20" s="93" t="str">
        <f>'DES01 2025'!Y142</f>
        <v xml:space="preserve">Porcentaje </v>
      </c>
      <c r="I20" s="90" t="s">
        <v>103</v>
      </c>
      <c r="J20" s="116" t="str">
        <f>'DES01 2025'!K143</f>
        <v>%SR= (Total de servicios prestados/ Total de servicios disponibles) *100</v>
      </c>
      <c r="K20" s="90" t="s">
        <v>104</v>
      </c>
      <c r="L20" s="93" t="str">
        <f>'DES01 2025'!Y143</f>
        <v xml:space="preserve">Porcentaje </v>
      </c>
      <c r="M20" s="90" t="s">
        <v>103</v>
      </c>
      <c r="N20" s="116" t="str">
        <f>'DES01 2025'!K144</f>
        <v>%TPB= (Total de pacientes atendidos con terapias físicas/Total de terapias programadas)*100</v>
      </c>
      <c r="O20" s="90" t="s">
        <v>104</v>
      </c>
      <c r="P20" s="93" t="str">
        <f>'DES01 2025'!Y144</f>
        <v xml:space="preserve">Porcentaje </v>
      </c>
      <c r="Q20" s="90" t="s">
        <v>103</v>
      </c>
      <c r="R20" s="116" t="str">
        <f>'DES01 2025'!K145</f>
        <v>%TOR=Total de terapias ocupacionales  realizadas/Total de terapias proyectadas*100</v>
      </c>
      <c r="S20" s="90" t="s">
        <v>104</v>
      </c>
      <c r="T20" s="93" t="str">
        <f>'DES01 2025'!Y145</f>
        <v xml:space="preserve">Porcentaje </v>
      </c>
      <c r="U20" s="90" t="s">
        <v>103</v>
      </c>
      <c r="V20" s="116" t="str">
        <f>'DES01 2025'!K146</f>
        <v>%TLR=(Total de terapias de lenguaje realizadas / Total de terapias proyectadas) *100</v>
      </c>
      <c r="W20" s="90" t="s">
        <v>104</v>
      </c>
      <c r="X20" s="93" t="str">
        <f>'DES01 2025'!Y146</f>
        <v xml:space="preserve">Porcentaje </v>
      </c>
      <c r="Y20" s="90" t="s">
        <v>103</v>
      </c>
      <c r="Z20" s="116" t="str">
        <f>'DES01 2025'!K147</f>
        <v>%CGO=(Total de consultas otorgadas / Total de consultas proyectadas)*100</v>
      </c>
      <c r="AA20" s="90" t="s">
        <v>104</v>
      </c>
      <c r="AB20" s="93" t="str">
        <f>'DES01 2025'!Y147</f>
        <v xml:space="preserve">Porcentaje </v>
      </c>
      <c r="AC20" s="90" t="s">
        <v>103</v>
      </c>
      <c r="AD20" s="116" t="str">
        <f>'DES01 2025'!K148</f>
        <v xml:space="preserve">%CGO=(Total de consultas de especialidad otorgadas / Total de consultas proyectadas)*100  </v>
      </c>
      <c r="AE20" s="90" t="s">
        <v>104</v>
      </c>
      <c r="AF20" s="93" t="str">
        <f>'DES01 2025'!Y148</f>
        <v xml:space="preserve">Porcentaje </v>
      </c>
      <c r="AG20" s="90" t="s">
        <v>103</v>
      </c>
      <c r="AH20" s="116" t="str">
        <f>'DES01 2025'!K149</f>
        <v xml:space="preserve">%SR=(Servicios de radiología realizados / Total de servicios proyectados)*100  </v>
      </c>
      <c r="AI20" s="90" t="s">
        <v>104</v>
      </c>
      <c r="AJ20" s="93" t="str">
        <f>'DES01 2025'!Y149</f>
        <v xml:space="preserve">Porcentaje </v>
      </c>
      <c r="AK20" s="90" t="s">
        <v>103</v>
      </c>
      <c r="AL20" s="116" t="str">
        <f>'DES01 2025'!K150</f>
        <v xml:space="preserve">%SD=(Total de consultas o servicios dentales otorgadas / Total de consultas proyectadas)*100 </v>
      </c>
      <c r="AM20" s="90" t="s">
        <v>104</v>
      </c>
      <c r="AN20" s="93" t="str">
        <f>'DES01 2025'!Y150</f>
        <v xml:space="preserve">Porcentaje </v>
      </c>
      <c r="AO20" s="90" t="s">
        <v>103</v>
      </c>
      <c r="AP20" s="116" t="str">
        <f>'DES01 2025'!K151</f>
        <v xml:space="preserve">%TR=(Total de traslados realizados / Total de traslados proyectados)*100  </v>
      </c>
      <c r="AQ20" s="90" t="s">
        <v>104</v>
      </c>
      <c r="AR20" s="93" t="str">
        <f>'DES01 2025'!Y151</f>
        <v xml:space="preserve">Porcentaje </v>
      </c>
      <c r="AS20" s="90" t="s">
        <v>103</v>
      </c>
      <c r="AT20" s="116" t="str">
        <f>'DES01 2025'!K152</f>
        <v>%PPR=(Total de programas sociales ofrecidos/total de programas sociales programados)*100</v>
      </c>
      <c r="AU20" s="90" t="s">
        <v>104</v>
      </c>
      <c r="AV20" s="93" t="str">
        <f>'DES01 2025'!Y152</f>
        <v xml:space="preserve">Porcentaje </v>
      </c>
      <c r="AW20" s="90" t="s">
        <v>103</v>
      </c>
      <c r="AX20" s="116" t="str">
        <f>'DES01 2025'!K153</f>
        <v>%FBP=(Total de familias beneficiadas con el programa/Total de familias proyectadas a beneficiar)*100</v>
      </c>
      <c r="AY20" s="90" t="s">
        <v>104</v>
      </c>
      <c r="AZ20" s="93" t="str">
        <f>'DES01 2025'!Y153</f>
        <v xml:space="preserve">Porcentaje </v>
      </c>
      <c r="BA20" s="90" t="s">
        <v>103</v>
      </c>
      <c r="BB20" s="116" t="str">
        <f>'DES01 2025'!K154</f>
        <v>%CD= (Total de beneficiarios con cuarto dormitorio / Total de personas candidatas al programa) *100</v>
      </c>
      <c r="BC20" s="90" t="s">
        <v>104</v>
      </c>
      <c r="BD20" s="93" t="str">
        <f>'DES01 2025'!Y154</f>
        <v xml:space="preserve">Porcentaje </v>
      </c>
      <c r="BE20" s="90" t="s">
        <v>103</v>
      </c>
      <c r="BF20" s="116" t="str">
        <f>'DES01 2025'!K155</f>
        <v>%BES= (Total de ciudadanos que adquirieron productos a bajo costo / Total de personas que proyectan beneficiar )*100</v>
      </c>
      <c r="BG20" s="90" t="s">
        <v>104</v>
      </c>
      <c r="BH20" s="93" t="str">
        <f>'DES01 2025'!Y155</f>
        <v xml:space="preserve">Porcentaje </v>
      </c>
      <c r="BI20" s="90" t="s">
        <v>103</v>
      </c>
      <c r="BJ20" s="116" t="str">
        <f>'DES01 2025'!K156</f>
        <v>%ARAD= (Total de acciones realizadas/Total de acciones programadas)*100</v>
      </c>
      <c r="BK20" s="90" t="s">
        <v>104</v>
      </c>
      <c r="BL20" s="93" t="str">
        <f>'DES01 2025'!Y156</f>
        <v xml:space="preserve">Porcentaje </v>
      </c>
      <c r="BM20" s="90" t="s">
        <v>103</v>
      </c>
      <c r="BN20" s="116" t="str">
        <f>'DES01 2025'!K157</f>
        <v>%TB=(Total de sesiones realizadas / Total de sesiones programados) *100</v>
      </c>
      <c r="BO20" s="90" t="s">
        <v>104</v>
      </c>
      <c r="BP20" s="93" t="str">
        <f>'DES01 2025'!Y157</f>
        <v xml:space="preserve">Porcentaje </v>
      </c>
      <c r="BQ20" s="90" t="s">
        <v>103</v>
      </c>
      <c r="BR20" s="116" t="str">
        <f>'DES01 2025'!K158</f>
        <v>%TR= (Total de talleres realizados / Total de talleres progrados) *100</v>
      </c>
      <c r="BS20" s="90" t="s">
        <v>104</v>
      </c>
      <c r="BT20" s="93" t="str">
        <f>'DES01 2025'!Y158</f>
        <v xml:space="preserve">Porcentaje </v>
      </c>
      <c r="BU20" s="90" t="s">
        <v>103</v>
      </c>
      <c r="BV20" s="116" t="str">
        <f>'DES01 2025'!K159</f>
        <v>%ARDJ=(Total de actividades realizadas/Total de actividades programadas)*100</v>
      </c>
      <c r="BW20" s="90" t="s">
        <v>104</v>
      </c>
      <c r="BX20" s="93" t="str">
        <f>'DES01 2025'!Y159</f>
        <v xml:space="preserve">Porcentaje </v>
      </c>
      <c r="BY20" s="90" t="s">
        <v>103</v>
      </c>
      <c r="BZ20" s="116" t="str">
        <f>'DES01 2025'!K160</f>
        <v>%(Total de servicios brindados/Total de servicios disponibles)*100</v>
      </c>
      <c r="CA20" s="90" t="s">
        <v>104</v>
      </c>
      <c r="CB20" s="93" t="str">
        <f>'DES01 2025'!Y160</f>
        <v xml:space="preserve">Porcentaje </v>
      </c>
      <c r="CC20" s="90" t="s">
        <v>103</v>
      </c>
      <c r="CD20" s="116" t="str">
        <f>'DES01 2025'!K161</f>
        <v>%MED= (Total de espacios deportivos que reciben mantenimiento / Total de espacios deportivos en el Municipio)*100</v>
      </c>
      <c r="CE20" s="90" t="s">
        <v>104</v>
      </c>
      <c r="CF20" s="93" t="str">
        <f>'DES01 2025'!Y161</f>
        <v xml:space="preserve">Porcentaje </v>
      </c>
      <c r="CG20" s="90" t="s">
        <v>103</v>
      </c>
      <c r="CH20" s="116" t="str">
        <f>'DES01 2025'!K162</f>
        <v>%LRCI= (Total de localidades registradas como comunidades indígenas / Total de comunidades en el Municipio)*100</v>
      </c>
      <c r="CI20" s="90" t="s">
        <v>104</v>
      </c>
      <c r="CJ20" s="93" t="str">
        <f>'DES01 2025'!Y162</f>
        <v xml:space="preserve">Porcentaje </v>
      </c>
      <c r="CK20" s="90" t="s">
        <v>103</v>
      </c>
      <c r="CL20" s="116" t="str">
        <f>'DES01 2025'!K163</f>
        <v>%RI= (Total de comunidades con representantes indígenas  / Total de comunidades registradas como indígenas) *100</v>
      </c>
      <c r="CM20" s="90" t="s">
        <v>104</v>
      </c>
      <c r="CN20" s="93" t="str">
        <f>'DES01 2025'!Y163</f>
        <v xml:space="preserve">Porcentaje </v>
      </c>
      <c r="CO20" s="90" t="s">
        <v>103</v>
      </c>
      <c r="CP20" s="116" t="str">
        <f>'DES01 2025'!K164</f>
        <v>%TLM= (Total de talleres impartidos / Total de talleres proyectados a realizar) *100</v>
      </c>
      <c r="CQ20" s="90" t="s">
        <v>104</v>
      </c>
      <c r="CR20" s="93" t="str">
        <f>'DES01 2025'!Y164</f>
        <v xml:space="preserve">Porcentaje </v>
      </c>
      <c r="CS20" s="90" t="s">
        <v>103</v>
      </c>
      <c r="CT20" s="116" t="str">
        <f>'DES01 2025'!$K165</f>
        <v>%ARM=(Total de acciones realizadas/ Total de acciones programadas)*100</v>
      </c>
      <c r="CU20" s="90" t="s">
        <v>104</v>
      </c>
      <c r="CV20" s="93" t="str">
        <f>'DES01 2025'!$Y165</f>
        <v xml:space="preserve">Porcentaje </v>
      </c>
      <c r="CW20" s="90" t="s">
        <v>103</v>
      </c>
      <c r="CX20" s="116" t="str">
        <f>'DES01 2025'!$K166</f>
        <v xml:space="preserve">%CR= (Total de capacitaciones realizadas / Total de capacitaciones proyectadas) *100 </v>
      </c>
      <c r="CY20" s="90" t="s">
        <v>104</v>
      </c>
      <c r="CZ20" s="93" t="str">
        <f>'DES01 2025'!$Y166</f>
        <v xml:space="preserve">Porcentaje </v>
      </c>
      <c r="DA20" s="90" t="s">
        <v>103</v>
      </c>
      <c r="DB20" s="116" t="str">
        <f>'DES01 2025'!$K167</f>
        <v>%APR=(Total de asesorías realizadas/Total de asesorías solicitadas/programadas)*100</v>
      </c>
      <c r="DC20" s="90" t="s">
        <v>104</v>
      </c>
      <c r="DD20" s="93" t="str">
        <f>'DES01 2025'!$Y167</f>
        <v xml:space="preserve">Porcentaje </v>
      </c>
      <c r="DE20" s="90" t="s">
        <v>103</v>
      </c>
      <c r="DF20" s="116" t="str">
        <f>'DES01 2025'!$K168</f>
        <v>%(Total de acciones realizadas/Total de acciones programadas)*100</v>
      </c>
      <c r="DG20" s="90" t="s">
        <v>104</v>
      </c>
      <c r="DH20" s="93" t="str">
        <f>'DES01 2025'!$Y168</f>
        <v xml:space="preserve">Porcentaje </v>
      </c>
      <c r="DI20" s="90" t="s">
        <v>103</v>
      </c>
      <c r="DJ20" s="116" t="str">
        <f>'DES01 2025'!$K169</f>
        <v>%DR=(Total de difusiones realizadas/Total de difusiones programadas)*100</v>
      </c>
      <c r="DK20" s="90" t="s">
        <v>104</v>
      </c>
      <c r="DL20" s="93" t="str">
        <f>'DES01 2025'!$Y169</f>
        <v xml:space="preserve">Porcentaje </v>
      </c>
      <c r="DM20" s="90" t="s">
        <v>103</v>
      </c>
      <c r="DN20" s="116" t="str">
        <f>'DES01 2025'!$K170</f>
        <v>%CR=(Total de talleres realizados/Total de talleres programados )*100</v>
      </c>
      <c r="DO20" s="90" t="s">
        <v>104</v>
      </c>
      <c r="DP20" s="93" t="str">
        <f>'DES01 2025'!$Y170</f>
        <v xml:space="preserve">Porcentaje </v>
      </c>
      <c r="DQ20" s="90" t="s">
        <v>103</v>
      </c>
      <c r="DR20" s="116" t="str">
        <f>'DES01 2025'!$K171</f>
        <v>%AJ=(Total de asesorías realizadas/Total de asesorías solicitadas y programadas)*100</v>
      </c>
      <c r="DS20" s="90" t="s">
        <v>104</v>
      </c>
      <c r="DT20" s="93" t="str">
        <f>'DES01 2025'!$Y171</f>
        <v xml:space="preserve">Porcentaje </v>
      </c>
    </row>
    <row r="21" spans="1:124" ht="15" customHeight="1" x14ac:dyDescent="0.2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</row>
    <row r="22" spans="1:124" ht="15" customHeight="1" x14ac:dyDescent="0.25">
      <c r="A22" s="90" t="s">
        <v>105</v>
      </c>
      <c r="B22" s="92" t="s">
        <v>106</v>
      </c>
      <c r="C22" s="90" t="s">
        <v>107</v>
      </c>
      <c r="D22" s="93" t="str">
        <f>'DES01 2025'!O141</f>
        <v>Quinquenal</v>
      </c>
      <c r="E22" s="90" t="s">
        <v>105</v>
      </c>
      <c r="F22" s="92" t="s">
        <v>106</v>
      </c>
      <c r="G22" s="90" t="s">
        <v>107</v>
      </c>
      <c r="H22" s="93" t="str">
        <f>'DES01 2025'!O142</f>
        <v>Quinquenal</v>
      </c>
      <c r="I22" s="90" t="s">
        <v>105</v>
      </c>
      <c r="J22" s="92" t="s">
        <v>106</v>
      </c>
      <c r="K22" s="90" t="s">
        <v>107</v>
      </c>
      <c r="L22" s="93" t="str">
        <f>'DES01 2025'!O143</f>
        <v xml:space="preserve">Semestral </v>
      </c>
      <c r="M22" s="90" t="s">
        <v>105</v>
      </c>
      <c r="N22" s="92" t="s">
        <v>106</v>
      </c>
      <c r="O22" s="90" t="s">
        <v>107</v>
      </c>
      <c r="P22" s="93" t="str">
        <f>'DES01 2025'!O144</f>
        <v xml:space="preserve">Trimestral </v>
      </c>
      <c r="Q22" s="90" t="s">
        <v>105</v>
      </c>
      <c r="R22" s="92" t="s">
        <v>106</v>
      </c>
      <c r="S22" s="90" t="s">
        <v>107</v>
      </c>
      <c r="T22" s="93" t="str">
        <f>'DES01 2025'!O145</f>
        <v xml:space="preserve">Trimestral </v>
      </c>
      <c r="U22" s="90" t="s">
        <v>105</v>
      </c>
      <c r="V22" s="92" t="s">
        <v>106</v>
      </c>
      <c r="W22" s="90" t="s">
        <v>107</v>
      </c>
      <c r="X22" s="93" t="str">
        <f>'DES01 2025'!O146</f>
        <v xml:space="preserve">Trimestral </v>
      </c>
      <c r="Y22" s="90" t="s">
        <v>105</v>
      </c>
      <c r="Z22" s="92" t="s">
        <v>106</v>
      </c>
      <c r="AA22" s="90" t="s">
        <v>107</v>
      </c>
      <c r="AB22" s="93" t="str">
        <f>'DES01 2025'!O147</f>
        <v xml:space="preserve">Trimestral </v>
      </c>
      <c r="AC22" s="90" t="s">
        <v>105</v>
      </c>
      <c r="AD22" s="92" t="s">
        <v>106</v>
      </c>
      <c r="AE22" s="90" t="s">
        <v>107</v>
      </c>
      <c r="AF22" s="93" t="str">
        <f>'DES01 2025'!O148</f>
        <v>Trimestral</v>
      </c>
      <c r="AG22" s="90" t="s">
        <v>105</v>
      </c>
      <c r="AH22" s="92" t="s">
        <v>106</v>
      </c>
      <c r="AI22" s="90" t="s">
        <v>107</v>
      </c>
      <c r="AJ22" s="93" t="str">
        <f>'DES01 2025'!O149</f>
        <v>Trimestral</v>
      </c>
      <c r="AK22" s="90" t="s">
        <v>105</v>
      </c>
      <c r="AL22" s="92" t="s">
        <v>106</v>
      </c>
      <c r="AM22" s="90" t="s">
        <v>107</v>
      </c>
      <c r="AN22" s="93" t="str">
        <f>'DES01 2025'!O150</f>
        <v>Trimestral</v>
      </c>
      <c r="AO22" s="90" t="s">
        <v>105</v>
      </c>
      <c r="AP22" s="92" t="s">
        <v>106</v>
      </c>
      <c r="AQ22" s="90" t="s">
        <v>107</v>
      </c>
      <c r="AR22" s="93" t="str">
        <f>'DES01 2025'!O151</f>
        <v>Trimestral</v>
      </c>
      <c r="AS22" s="90" t="s">
        <v>105</v>
      </c>
      <c r="AT22" s="92" t="s">
        <v>106</v>
      </c>
      <c r="AU22" s="90" t="s">
        <v>107</v>
      </c>
      <c r="AV22" s="93" t="str">
        <f>'DES01 2025'!O152</f>
        <v xml:space="preserve">Semestral </v>
      </c>
      <c r="AW22" s="90" t="s">
        <v>105</v>
      </c>
      <c r="AX22" s="92" t="s">
        <v>106</v>
      </c>
      <c r="AY22" s="90" t="s">
        <v>107</v>
      </c>
      <c r="AZ22" s="93" t="str">
        <f>'DES01 2025'!O153</f>
        <v xml:space="preserve">Trimestral </v>
      </c>
      <c r="BA22" s="90" t="s">
        <v>105</v>
      </c>
      <c r="BB22" s="92" t="s">
        <v>106</v>
      </c>
      <c r="BC22" s="90" t="s">
        <v>107</v>
      </c>
      <c r="BD22" s="93" t="str">
        <f>'DES01 2025'!O154</f>
        <v xml:space="preserve">Trimestral </v>
      </c>
      <c r="BE22" s="90" t="s">
        <v>105</v>
      </c>
      <c r="BF22" s="92" t="s">
        <v>106</v>
      </c>
      <c r="BG22" s="90" t="s">
        <v>107</v>
      </c>
      <c r="BH22" s="93" t="str">
        <f>'DES01 2025'!O155</f>
        <v xml:space="preserve">Trimestral </v>
      </c>
      <c r="BI22" s="90" t="s">
        <v>105</v>
      </c>
      <c r="BJ22" s="92" t="s">
        <v>106</v>
      </c>
      <c r="BK22" s="90" t="s">
        <v>107</v>
      </c>
      <c r="BL22" s="93" t="str">
        <f>'DES01 2025'!O156</f>
        <v xml:space="preserve">Trimestral </v>
      </c>
      <c r="BM22" s="90" t="s">
        <v>105</v>
      </c>
      <c r="BN22" s="92" t="s">
        <v>106</v>
      </c>
      <c r="BO22" s="90" t="s">
        <v>107</v>
      </c>
      <c r="BP22" s="93" t="str">
        <f>'DES01 2025'!O157</f>
        <v>Trimestral</v>
      </c>
      <c r="BQ22" s="90" t="s">
        <v>105</v>
      </c>
      <c r="BR22" s="92" t="s">
        <v>106</v>
      </c>
      <c r="BS22" s="90" t="s">
        <v>107</v>
      </c>
      <c r="BT22" s="93" t="str">
        <f>'DES01 2025'!O158</f>
        <v>Trimestral</v>
      </c>
      <c r="BU22" s="90" t="s">
        <v>105</v>
      </c>
      <c r="BV22" s="92" t="s">
        <v>106</v>
      </c>
      <c r="BW22" s="90" t="s">
        <v>107</v>
      </c>
      <c r="BX22" s="93" t="str">
        <f>'DES01 2025'!O159</f>
        <v>Trimestral</v>
      </c>
      <c r="BY22" s="90" t="s">
        <v>105</v>
      </c>
      <c r="BZ22" s="92" t="s">
        <v>106</v>
      </c>
      <c r="CA22" s="90" t="s">
        <v>107</v>
      </c>
      <c r="CB22" s="93" t="str">
        <f>'DES01 2025'!O160</f>
        <v>Trimestral</v>
      </c>
      <c r="CC22" s="90" t="s">
        <v>105</v>
      </c>
      <c r="CD22" s="92" t="s">
        <v>106</v>
      </c>
      <c r="CE22" s="90" t="s">
        <v>107</v>
      </c>
      <c r="CF22" s="93" t="str">
        <f>'DES01 2025'!O161</f>
        <v>Trimestral</v>
      </c>
      <c r="CG22" s="90" t="s">
        <v>105</v>
      </c>
      <c r="CH22" s="92" t="s">
        <v>106</v>
      </c>
      <c r="CI22" s="90" t="s">
        <v>107</v>
      </c>
      <c r="CJ22" s="93" t="str">
        <f>'DES01 2025'!O162</f>
        <v xml:space="preserve">Semestral </v>
      </c>
      <c r="CK22" s="90" t="s">
        <v>105</v>
      </c>
      <c r="CL22" s="92" t="s">
        <v>106</v>
      </c>
      <c r="CM22" s="90" t="s">
        <v>107</v>
      </c>
      <c r="CN22" s="93" t="str">
        <f>'DES01 2025'!O163</f>
        <v>Trimestral</v>
      </c>
      <c r="CO22" s="90" t="s">
        <v>105</v>
      </c>
      <c r="CP22" s="92" t="s">
        <v>106</v>
      </c>
      <c r="CQ22" s="90" t="s">
        <v>107</v>
      </c>
      <c r="CR22" s="93" t="str">
        <f>'DES01 2025'!O164</f>
        <v>Trimestral</v>
      </c>
      <c r="CS22" s="90" t="s">
        <v>105</v>
      </c>
      <c r="CT22" s="92" t="s">
        <v>106</v>
      </c>
      <c r="CU22" s="90" t="s">
        <v>107</v>
      </c>
      <c r="CV22" s="93" t="str">
        <f>'DES01 2025'!$O165</f>
        <v xml:space="preserve">Semestral </v>
      </c>
      <c r="CW22" s="90" t="s">
        <v>105</v>
      </c>
      <c r="CX22" s="92" t="s">
        <v>106</v>
      </c>
      <c r="CY22" s="90" t="s">
        <v>107</v>
      </c>
      <c r="CZ22" s="93" t="str">
        <f>'DES01 2025'!$O166</f>
        <v xml:space="preserve">Trimestral </v>
      </c>
      <c r="DA22" s="90" t="s">
        <v>105</v>
      </c>
      <c r="DB22" s="92" t="s">
        <v>106</v>
      </c>
      <c r="DC22" s="90" t="s">
        <v>107</v>
      </c>
      <c r="DD22" s="93" t="str">
        <f>'DES01 2025'!$O167</f>
        <v>Trimestral</v>
      </c>
      <c r="DE22" s="90" t="s">
        <v>105</v>
      </c>
      <c r="DF22" s="92" t="s">
        <v>106</v>
      </c>
      <c r="DG22" s="90" t="s">
        <v>107</v>
      </c>
      <c r="DH22" s="93" t="str">
        <f>'DES01 2025'!$O168</f>
        <v>Trimestral</v>
      </c>
      <c r="DI22" s="90" t="s">
        <v>105</v>
      </c>
      <c r="DJ22" s="92" t="s">
        <v>106</v>
      </c>
      <c r="DK22" s="90" t="s">
        <v>107</v>
      </c>
      <c r="DL22" s="93" t="str">
        <f>'DES01 2025'!$O169</f>
        <v>Trimestral</v>
      </c>
      <c r="DM22" s="90" t="s">
        <v>105</v>
      </c>
      <c r="DN22" s="92" t="s">
        <v>106</v>
      </c>
      <c r="DO22" s="90" t="s">
        <v>107</v>
      </c>
      <c r="DP22" s="93" t="str">
        <f>'DES01 2025'!$O170</f>
        <v>Trimestral</v>
      </c>
      <c r="DQ22" s="90" t="s">
        <v>105</v>
      </c>
      <c r="DR22" s="92" t="s">
        <v>106</v>
      </c>
      <c r="DS22" s="90" t="s">
        <v>107</v>
      </c>
      <c r="DT22" s="93" t="str">
        <f>'DES01 2025'!$O171</f>
        <v>Trimestral</v>
      </c>
    </row>
    <row r="23" spans="1:124" ht="15" customHeight="1" x14ac:dyDescent="0.25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</row>
    <row r="24" spans="1:124" ht="15" customHeight="1" x14ac:dyDescent="0.25">
      <c r="A24" s="94" t="s">
        <v>108</v>
      </c>
      <c r="B24" s="95"/>
      <c r="C24" s="95"/>
      <c r="D24" s="79"/>
      <c r="E24" s="94" t="s">
        <v>108</v>
      </c>
      <c r="F24" s="95"/>
      <c r="G24" s="95"/>
      <c r="H24" s="79"/>
      <c r="I24" s="94" t="s">
        <v>108</v>
      </c>
      <c r="J24" s="95"/>
      <c r="K24" s="95"/>
      <c r="L24" s="79"/>
      <c r="M24" s="94" t="s">
        <v>108</v>
      </c>
      <c r="N24" s="95"/>
      <c r="O24" s="95"/>
      <c r="P24" s="79"/>
      <c r="Q24" s="94" t="s">
        <v>108</v>
      </c>
      <c r="R24" s="95"/>
      <c r="S24" s="95"/>
      <c r="T24" s="79"/>
      <c r="U24" s="94" t="s">
        <v>108</v>
      </c>
      <c r="V24" s="95"/>
      <c r="W24" s="95"/>
      <c r="X24" s="79"/>
      <c r="Y24" s="94" t="s">
        <v>108</v>
      </c>
      <c r="Z24" s="95"/>
      <c r="AA24" s="95"/>
      <c r="AB24" s="79"/>
      <c r="AC24" s="94" t="s">
        <v>108</v>
      </c>
      <c r="AD24" s="95"/>
      <c r="AE24" s="95"/>
      <c r="AF24" s="79"/>
      <c r="AG24" s="94" t="s">
        <v>108</v>
      </c>
      <c r="AH24" s="95"/>
      <c r="AI24" s="95"/>
      <c r="AJ24" s="79"/>
      <c r="AK24" s="94" t="s">
        <v>108</v>
      </c>
      <c r="AL24" s="95"/>
      <c r="AM24" s="95"/>
      <c r="AN24" s="79"/>
      <c r="AO24" s="94" t="s">
        <v>108</v>
      </c>
      <c r="AP24" s="95"/>
      <c r="AQ24" s="95"/>
      <c r="AR24" s="79"/>
      <c r="AS24" s="94" t="s">
        <v>108</v>
      </c>
      <c r="AT24" s="95"/>
      <c r="AU24" s="95"/>
      <c r="AV24" s="79"/>
      <c r="AW24" s="94" t="s">
        <v>108</v>
      </c>
      <c r="AX24" s="95"/>
      <c r="AY24" s="95"/>
      <c r="AZ24" s="79"/>
      <c r="BA24" s="94" t="s">
        <v>108</v>
      </c>
      <c r="BB24" s="95"/>
      <c r="BC24" s="95"/>
      <c r="BD24" s="79"/>
      <c r="BE24" s="94" t="s">
        <v>108</v>
      </c>
      <c r="BF24" s="95"/>
      <c r="BG24" s="95"/>
      <c r="BH24" s="79"/>
      <c r="BI24" s="94" t="s">
        <v>108</v>
      </c>
      <c r="BJ24" s="95"/>
      <c r="BK24" s="95"/>
      <c r="BL24" s="79"/>
      <c r="BM24" s="94" t="s">
        <v>108</v>
      </c>
      <c r="BN24" s="95"/>
      <c r="BO24" s="95"/>
      <c r="BP24" s="79"/>
      <c r="BQ24" s="94" t="s">
        <v>108</v>
      </c>
      <c r="BR24" s="95"/>
      <c r="BS24" s="95"/>
      <c r="BT24" s="79"/>
      <c r="BU24" s="94" t="s">
        <v>108</v>
      </c>
      <c r="BV24" s="95"/>
      <c r="BW24" s="95"/>
      <c r="BX24" s="79"/>
      <c r="BY24" s="94" t="s">
        <v>108</v>
      </c>
      <c r="BZ24" s="95"/>
      <c r="CA24" s="95"/>
      <c r="CB24" s="79"/>
      <c r="CC24" s="94" t="s">
        <v>108</v>
      </c>
      <c r="CD24" s="95"/>
      <c r="CE24" s="95"/>
      <c r="CF24" s="79"/>
      <c r="CG24" s="94" t="s">
        <v>108</v>
      </c>
      <c r="CH24" s="95"/>
      <c r="CI24" s="95"/>
      <c r="CJ24" s="79"/>
      <c r="CK24" s="94" t="s">
        <v>108</v>
      </c>
      <c r="CL24" s="95"/>
      <c r="CM24" s="95"/>
      <c r="CN24" s="79"/>
      <c r="CO24" s="94" t="s">
        <v>108</v>
      </c>
      <c r="CP24" s="95"/>
      <c r="CQ24" s="95"/>
      <c r="CR24" s="79"/>
      <c r="CS24" s="94" t="s">
        <v>108</v>
      </c>
      <c r="CT24" s="95"/>
      <c r="CU24" s="95"/>
      <c r="CV24" s="79"/>
      <c r="CW24" s="94" t="s">
        <v>108</v>
      </c>
      <c r="CX24" s="95"/>
      <c r="CY24" s="95"/>
      <c r="CZ24" s="79"/>
      <c r="DA24" s="94" t="s">
        <v>108</v>
      </c>
      <c r="DB24" s="95"/>
      <c r="DC24" s="95"/>
      <c r="DD24" s="79"/>
      <c r="DE24" s="94" t="s">
        <v>108</v>
      </c>
      <c r="DF24" s="95"/>
      <c r="DG24" s="95"/>
      <c r="DH24" s="79"/>
      <c r="DI24" s="94" t="s">
        <v>108</v>
      </c>
      <c r="DJ24" s="95"/>
      <c r="DK24" s="95"/>
      <c r="DL24" s="79"/>
      <c r="DM24" s="94" t="s">
        <v>108</v>
      </c>
      <c r="DN24" s="95"/>
      <c r="DO24" s="95"/>
      <c r="DP24" s="79"/>
      <c r="DQ24" s="94" t="s">
        <v>108</v>
      </c>
      <c r="DR24" s="95"/>
      <c r="DS24" s="95"/>
      <c r="DT24" s="79"/>
    </row>
    <row r="25" spans="1:124" ht="15.75" customHeight="1" x14ac:dyDescent="0.25">
      <c r="A25" s="20" t="s">
        <v>109</v>
      </c>
      <c r="B25" s="20" t="s">
        <v>110</v>
      </c>
      <c r="C25" s="20" t="s">
        <v>111</v>
      </c>
      <c r="D25" s="20" t="s">
        <v>112</v>
      </c>
      <c r="E25" s="20" t="s">
        <v>109</v>
      </c>
      <c r="F25" s="20" t="s">
        <v>110</v>
      </c>
      <c r="G25" s="20" t="s">
        <v>111</v>
      </c>
      <c r="H25" s="20" t="s">
        <v>112</v>
      </c>
      <c r="I25" s="20" t="s">
        <v>109</v>
      </c>
      <c r="J25" s="20" t="s">
        <v>110</v>
      </c>
      <c r="K25" s="20" t="s">
        <v>111</v>
      </c>
      <c r="L25" s="20" t="s">
        <v>112</v>
      </c>
      <c r="M25" s="20" t="s">
        <v>109</v>
      </c>
      <c r="N25" s="20" t="s">
        <v>110</v>
      </c>
      <c r="O25" s="20" t="s">
        <v>111</v>
      </c>
      <c r="P25" s="20" t="s">
        <v>112</v>
      </c>
      <c r="Q25" s="20" t="s">
        <v>109</v>
      </c>
      <c r="R25" s="20" t="s">
        <v>110</v>
      </c>
      <c r="S25" s="20" t="s">
        <v>111</v>
      </c>
      <c r="T25" s="20" t="s">
        <v>112</v>
      </c>
      <c r="U25" s="20" t="s">
        <v>109</v>
      </c>
      <c r="V25" s="20" t="s">
        <v>110</v>
      </c>
      <c r="W25" s="20" t="s">
        <v>111</v>
      </c>
      <c r="X25" s="20" t="s">
        <v>112</v>
      </c>
      <c r="Y25" s="20" t="s">
        <v>109</v>
      </c>
      <c r="Z25" s="20" t="s">
        <v>110</v>
      </c>
      <c r="AA25" s="20" t="s">
        <v>111</v>
      </c>
      <c r="AB25" s="20" t="s">
        <v>112</v>
      </c>
      <c r="AC25" s="20" t="s">
        <v>109</v>
      </c>
      <c r="AD25" s="20" t="s">
        <v>110</v>
      </c>
      <c r="AE25" s="20" t="s">
        <v>111</v>
      </c>
      <c r="AF25" s="20" t="s">
        <v>112</v>
      </c>
      <c r="AG25" s="20" t="s">
        <v>109</v>
      </c>
      <c r="AH25" s="20" t="s">
        <v>110</v>
      </c>
      <c r="AI25" s="20" t="s">
        <v>111</v>
      </c>
      <c r="AJ25" s="20" t="s">
        <v>112</v>
      </c>
      <c r="AK25" s="20" t="s">
        <v>109</v>
      </c>
      <c r="AL25" s="20" t="s">
        <v>110</v>
      </c>
      <c r="AM25" s="20" t="s">
        <v>111</v>
      </c>
      <c r="AN25" s="20" t="s">
        <v>112</v>
      </c>
      <c r="AO25" s="20" t="s">
        <v>109</v>
      </c>
      <c r="AP25" s="20" t="s">
        <v>110</v>
      </c>
      <c r="AQ25" s="20" t="s">
        <v>111</v>
      </c>
      <c r="AR25" s="20" t="s">
        <v>112</v>
      </c>
      <c r="AS25" s="20" t="s">
        <v>109</v>
      </c>
      <c r="AT25" s="20" t="s">
        <v>110</v>
      </c>
      <c r="AU25" s="20" t="s">
        <v>111</v>
      </c>
      <c r="AV25" s="20" t="s">
        <v>112</v>
      </c>
      <c r="AW25" s="20" t="s">
        <v>109</v>
      </c>
      <c r="AX25" s="20" t="s">
        <v>110</v>
      </c>
      <c r="AY25" s="20" t="s">
        <v>111</v>
      </c>
      <c r="AZ25" s="20" t="s">
        <v>112</v>
      </c>
      <c r="BA25" s="20" t="s">
        <v>109</v>
      </c>
      <c r="BB25" s="20" t="s">
        <v>110</v>
      </c>
      <c r="BC25" s="20" t="s">
        <v>111</v>
      </c>
      <c r="BD25" s="20" t="s">
        <v>112</v>
      </c>
      <c r="BE25" s="20" t="s">
        <v>109</v>
      </c>
      <c r="BF25" s="20" t="s">
        <v>110</v>
      </c>
      <c r="BG25" s="20" t="s">
        <v>111</v>
      </c>
      <c r="BH25" s="20" t="s">
        <v>112</v>
      </c>
      <c r="BI25" s="20" t="s">
        <v>109</v>
      </c>
      <c r="BJ25" s="20" t="s">
        <v>110</v>
      </c>
      <c r="BK25" s="20" t="s">
        <v>111</v>
      </c>
      <c r="BL25" s="20" t="s">
        <v>112</v>
      </c>
      <c r="BM25" s="20" t="s">
        <v>109</v>
      </c>
      <c r="BN25" s="20" t="s">
        <v>110</v>
      </c>
      <c r="BO25" s="20" t="s">
        <v>111</v>
      </c>
      <c r="BP25" s="20" t="s">
        <v>112</v>
      </c>
      <c r="BQ25" s="20" t="s">
        <v>109</v>
      </c>
      <c r="BR25" s="20" t="s">
        <v>110</v>
      </c>
      <c r="BS25" s="20" t="s">
        <v>111</v>
      </c>
      <c r="BT25" s="20" t="s">
        <v>112</v>
      </c>
      <c r="BU25" s="20" t="s">
        <v>109</v>
      </c>
      <c r="BV25" s="20" t="s">
        <v>110</v>
      </c>
      <c r="BW25" s="20" t="s">
        <v>111</v>
      </c>
      <c r="BX25" s="20" t="s">
        <v>112</v>
      </c>
      <c r="BY25" s="20" t="s">
        <v>109</v>
      </c>
      <c r="BZ25" s="20" t="s">
        <v>110</v>
      </c>
      <c r="CA25" s="20" t="s">
        <v>111</v>
      </c>
      <c r="CB25" s="20" t="s">
        <v>112</v>
      </c>
      <c r="CC25" s="20" t="s">
        <v>109</v>
      </c>
      <c r="CD25" s="20" t="s">
        <v>110</v>
      </c>
      <c r="CE25" s="20" t="s">
        <v>111</v>
      </c>
      <c r="CF25" s="20" t="s">
        <v>112</v>
      </c>
      <c r="CG25" s="20" t="s">
        <v>109</v>
      </c>
      <c r="CH25" s="20" t="s">
        <v>110</v>
      </c>
      <c r="CI25" s="20" t="s">
        <v>111</v>
      </c>
      <c r="CJ25" s="20" t="s">
        <v>112</v>
      </c>
      <c r="CK25" s="20" t="s">
        <v>109</v>
      </c>
      <c r="CL25" s="20" t="s">
        <v>110</v>
      </c>
      <c r="CM25" s="20" t="s">
        <v>111</v>
      </c>
      <c r="CN25" s="20" t="s">
        <v>112</v>
      </c>
      <c r="CO25" s="20" t="s">
        <v>109</v>
      </c>
      <c r="CP25" s="20" t="s">
        <v>110</v>
      </c>
      <c r="CQ25" s="20" t="s">
        <v>111</v>
      </c>
      <c r="CR25" s="20" t="s">
        <v>112</v>
      </c>
      <c r="CS25" s="20" t="s">
        <v>109</v>
      </c>
      <c r="CT25" s="20" t="s">
        <v>110</v>
      </c>
      <c r="CU25" s="20" t="s">
        <v>111</v>
      </c>
      <c r="CV25" s="20" t="s">
        <v>112</v>
      </c>
      <c r="CW25" s="20" t="s">
        <v>109</v>
      </c>
      <c r="CX25" s="20" t="s">
        <v>110</v>
      </c>
      <c r="CY25" s="20" t="s">
        <v>111</v>
      </c>
      <c r="CZ25" s="20" t="s">
        <v>112</v>
      </c>
      <c r="DA25" s="20" t="s">
        <v>109</v>
      </c>
      <c r="DB25" s="20" t="s">
        <v>110</v>
      </c>
      <c r="DC25" s="20" t="s">
        <v>111</v>
      </c>
      <c r="DD25" s="20" t="s">
        <v>112</v>
      </c>
      <c r="DE25" s="20" t="s">
        <v>109</v>
      </c>
      <c r="DF25" s="20" t="s">
        <v>110</v>
      </c>
      <c r="DG25" s="20" t="s">
        <v>111</v>
      </c>
      <c r="DH25" s="20" t="s">
        <v>112</v>
      </c>
      <c r="DI25" s="20" t="s">
        <v>109</v>
      </c>
      <c r="DJ25" s="20" t="s">
        <v>110</v>
      </c>
      <c r="DK25" s="20" t="s">
        <v>111</v>
      </c>
      <c r="DL25" s="20" t="s">
        <v>112</v>
      </c>
      <c r="DM25" s="20" t="s">
        <v>109</v>
      </c>
      <c r="DN25" s="20" t="s">
        <v>110</v>
      </c>
      <c r="DO25" s="20" t="s">
        <v>111</v>
      </c>
      <c r="DP25" s="20" t="s">
        <v>112</v>
      </c>
      <c r="DQ25" s="20" t="s">
        <v>109</v>
      </c>
      <c r="DR25" s="20" t="s">
        <v>110</v>
      </c>
      <c r="DS25" s="20" t="s">
        <v>111</v>
      </c>
      <c r="DT25" s="20" t="s">
        <v>112</v>
      </c>
    </row>
    <row r="26" spans="1:124" ht="15.75" customHeight="1" x14ac:dyDescent="0.25">
      <c r="A26" s="21" t="s">
        <v>113</v>
      </c>
      <c r="B26" s="21" t="s">
        <v>113</v>
      </c>
      <c r="C26" s="21" t="s">
        <v>113</v>
      </c>
      <c r="D26" s="21" t="s">
        <v>113</v>
      </c>
      <c r="E26" s="21" t="s">
        <v>113</v>
      </c>
      <c r="F26" s="21" t="s">
        <v>113</v>
      </c>
      <c r="G26" s="21" t="s">
        <v>113</v>
      </c>
      <c r="H26" s="21" t="s">
        <v>113</v>
      </c>
      <c r="I26" s="21" t="s">
        <v>113</v>
      </c>
      <c r="J26" s="21" t="s">
        <v>113</v>
      </c>
      <c r="K26" s="21" t="s">
        <v>113</v>
      </c>
      <c r="L26" s="21" t="s">
        <v>113</v>
      </c>
      <c r="M26" s="21" t="s">
        <v>113</v>
      </c>
      <c r="N26" s="21" t="s">
        <v>113</v>
      </c>
      <c r="O26" s="21" t="s">
        <v>113</v>
      </c>
      <c r="P26" s="21" t="s">
        <v>113</v>
      </c>
      <c r="Q26" s="21" t="s">
        <v>113</v>
      </c>
      <c r="R26" s="21" t="s">
        <v>113</v>
      </c>
      <c r="S26" s="21" t="s">
        <v>113</v>
      </c>
      <c r="T26" s="21" t="s">
        <v>113</v>
      </c>
      <c r="U26" s="21" t="s">
        <v>113</v>
      </c>
      <c r="V26" s="21" t="s">
        <v>113</v>
      </c>
      <c r="W26" s="21" t="s">
        <v>113</v>
      </c>
      <c r="X26" s="21" t="s">
        <v>113</v>
      </c>
      <c r="Y26" s="21" t="s">
        <v>113</v>
      </c>
      <c r="Z26" s="21" t="s">
        <v>113</v>
      </c>
      <c r="AA26" s="21" t="s">
        <v>113</v>
      </c>
      <c r="AB26" s="21" t="s">
        <v>113</v>
      </c>
      <c r="AC26" s="21" t="s">
        <v>113</v>
      </c>
      <c r="AD26" s="21" t="s">
        <v>113</v>
      </c>
      <c r="AE26" s="21" t="s">
        <v>113</v>
      </c>
      <c r="AF26" s="21" t="s">
        <v>113</v>
      </c>
      <c r="AG26" s="21" t="s">
        <v>113</v>
      </c>
      <c r="AH26" s="21" t="s">
        <v>113</v>
      </c>
      <c r="AI26" s="21" t="s">
        <v>113</v>
      </c>
      <c r="AJ26" s="21" t="s">
        <v>113</v>
      </c>
      <c r="AK26" s="21" t="s">
        <v>113</v>
      </c>
      <c r="AL26" s="21" t="s">
        <v>113</v>
      </c>
      <c r="AM26" s="21" t="s">
        <v>113</v>
      </c>
      <c r="AN26" s="21" t="s">
        <v>113</v>
      </c>
      <c r="AO26" s="21" t="s">
        <v>113</v>
      </c>
      <c r="AP26" s="21" t="s">
        <v>113</v>
      </c>
      <c r="AQ26" s="21" t="s">
        <v>113</v>
      </c>
      <c r="AR26" s="21" t="s">
        <v>113</v>
      </c>
      <c r="AS26" s="21" t="s">
        <v>113</v>
      </c>
      <c r="AT26" s="21" t="s">
        <v>113</v>
      </c>
      <c r="AU26" s="21" t="s">
        <v>113</v>
      </c>
      <c r="AV26" s="21" t="s">
        <v>113</v>
      </c>
      <c r="AW26" s="21" t="s">
        <v>113</v>
      </c>
      <c r="AX26" s="21" t="s">
        <v>113</v>
      </c>
      <c r="AY26" s="21" t="s">
        <v>113</v>
      </c>
      <c r="AZ26" s="21" t="s">
        <v>113</v>
      </c>
      <c r="BA26" s="21" t="s">
        <v>113</v>
      </c>
      <c r="BB26" s="21" t="s">
        <v>113</v>
      </c>
      <c r="BC26" s="21" t="s">
        <v>113</v>
      </c>
      <c r="BD26" s="21" t="s">
        <v>113</v>
      </c>
      <c r="BE26" s="21" t="s">
        <v>113</v>
      </c>
      <c r="BF26" s="21" t="s">
        <v>113</v>
      </c>
      <c r="BG26" s="21" t="s">
        <v>113</v>
      </c>
      <c r="BH26" s="21" t="s">
        <v>113</v>
      </c>
      <c r="BI26" s="21" t="s">
        <v>113</v>
      </c>
      <c r="BJ26" s="21" t="s">
        <v>113</v>
      </c>
      <c r="BK26" s="21" t="s">
        <v>113</v>
      </c>
      <c r="BL26" s="21" t="s">
        <v>113</v>
      </c>
      <c r="BM26" s="21" t="s">
        <v>113</v>
      </c>
      <c r="BN26" s="21" t="s">
        <v>113</v>
      </c>
      <c r="BO26" s="21" t="s">
        <v>113</v>
      </c>
      <c r="BP26" s="21" t="s">
        <v>113</v>
      </c>
      <c r="BQ26" s="21" t="s">
        <v>113</v>
      </c>
      <c r="BR26" s="21" t="s">
        <v>113</v>
      </c>
      <c r="BS26" s="21" t="s">
        <v>113</v>
      </c>
      <c r="BT26" s="21" t="s">
        <v>113</v>
      </c>
      <c r="BU26" s="21" t="s">
        <v>113</v>
      </c>
      <c r="BV26" s="21" t="s">
        <v>113</v>
      </c>
      <c r="BW26" s="21" t="s">
        <v>113</v>
      </c>
      <c r="BX26" s="21" t="s">
        <v>113</v>
      </c>
      <c r="BY26" s="21" t="s">
        <v>113</v>
      </c>
      <c r="BZ26" s="21" t="s">
        <v>113</v>
      </c>
      <c r="CA26" s="21" t="s">
        <v>113</v>
      </c>
      <c r="CB26" s="21" t="s">
        <v>113</v>
      </c>
      <c r="CC26" s="21" t="s">
        <v>113</v>
      </c>
      <c r="CD26" s="21" t="s">
        <v>113</v>
      </c>
      <c r="CE26" s="21" t="s">
        <v>113</v>
      </c>
      <c r="CF26" s="21" t="s">
        <v>113</v>
      </c>
      <c r="CG26" s="21" t="s">
        <v>113</v>
      </c>
      <c r="CH26" s="21" t="s">
        <v>113</v>
      </c>
      <c r="CI26" s="21" t="s">
        <v>113</v>
      </c>
      <c r="CJ26" s="21" t="s">
        <v>113</v>
      </c>
      <c r="CK26" s="21" t="s">
        <v>113</v>
      </c>
      <c r="CL26" s="21" t="s">
        <v>113</v>
      </c>
      <c r="CM26" s="21" t="s">
        <v>113</v>
      </c>
      <c r="CN26" s="21" t="s">
        <v>113</v>
      </c>
      <c r="CO26" s="21" t="s">
        <v>113</v>
      </c>
      <c r="CP26" s="21" t="s">
        <v>113</v>
      </c>
      <c r="CQ26" s="21" t="s">
        <v>113</v>
      </c>
      <c r="CR26" s="21" t="s">
        <v>113</v>
      </c>
      <c r="CS26" s="21" t="s">
        <v>113</v>
      </c>
      <c r="CT26" s="21" t="s">
        <v>113</v>
      </c>
      <c r="CU26" s="21" t="s">
        <v>113</v>
      </c>
      <c r="CV26" s="21" t="s">
        <v>113</v>
      </c>
      <c r="CW26" s="21" t="s">
        <v>113</v>
      </c>
      <c r="CX26" s="21" t="s">
        <v>113</v>
      </c>
      <c r="CY26" s="21" t="s">
        <v>113</v>
      </c>
      <c r="CZ26" s="21" t="s">
        <v>113</v>
      </c>
      <c r="DA26" s="21" t="s">
        <v>113</v>
      </c>
      <c r="DB26" s="21" t="s">
        <v>113</v>
      </c>
      <c r="DC26" s="21" t="s">
        <v>113</v>
      </c>
      <c r="DD26" s="21" t="s">
        <v>113</v>
      </c>
      <c r="DE26" s="21" t="s">
        <v>113</v>
      </c>
      <c r="DF26" s="21" t="s">
        <v>113</v>
      </c>
      <c r="DG26" s="21" t="s">
        <v>113</v>
      </c>
      <c r="DH26" s="21" t="s">
        <v>113</v>
      </c>
      <c r="DI26" s="21" t="s">
        <v>113</v>
      </c>
      <c r="DJ26" s="21" t="s">
        <v>113</v>
      </c>
      <c r="DK26" s="21" t="s">
        <v>113</v>
      </c>
      <c r="DL26" s="21" t="s">
        <v>113</v>
      </c>
      <c r="DM26" s="21" t="s">
        <v>113</v>
      </c>
      <c r="DN26" s="21" t="s">
        <v>113</v>
      </c>
      <c r="DO26" s="21" t="s">
        <v>113</v>
      </c>
      <c r="DP26" s="21" t="s">
        <v>113</v>
      </c>
      <c r="DQ26" s="21" t="s">
        <v>113</v>
      </c>
      <c r="DR26" s="21" t="s">
        <v>113</v>
      </c>
      <c r="DS26" s="21" t="s">
        <v>113</v>
      </c>
      <c r="DT26" s="21" t="s">
        <v>113</v>
      </c>
    </row>
    <row r="27" spans="1:124" ht="15" customHeight="1" x14ac:dyDescent="0.25">
      <c r="A27" s="96" t="s">
        <v>114</v>
      </c>
      <c r="B27" s="79"/>
      <c r="C27" s="96" t="s">
        <v>115</v>
      </c>
      <c r="D27" s="79"/>
      <c r="E27" s="96" t="s">
        <v>114</v>
      </c>
      <c r="F27" s="79"/>
      <c r="G27" s="96" t="s">
        <v>115</v>
      </c>
      <c r="H27" s="79"/>
      <c r="I27" s="96" t="s">
        <v>114</v>
      </c>
      <c r="J27" s="79"/>
      <c r="K27" s="96" t="s">
        <v>115</v>
      </c>
      <c r="L27" s="79"/>
      <c r="M27" s="96" t="s">
        <v>114</v>
      </c>
      <c r="N27" s="79"/>
      <c r="O27" s="96" t="s">
        <v>115</v>
      </c>
      <c r="P27" s="79"/>
      <c r="Q27" s="96" t="s">
        <v>114</v>
      </c>
      <c r="R27" s="79"/>
      <c r="S27" s="96" t="s">
        <v>115</v>
      </c>
      <c r="T27" s="79"/>
      <c r="U27" s="96" t="s">
        <v>114</v>
      </c>
      <c r="V27" s="79"/>
      <c r="W27" s="96" t="s">
        <v>115</v>
      </c>
      <c r="X27" s="79"/>
      <c r="Y27" s="96" t="s">
        <v>114</v>
      </c>
      <c r="Z27" s="79"/>
      <c r="AA27" s="96" t="s">
        <v>115</v>
      </c>
      <c r="AB27" s="79"/>
      <c r="AC27" s="96" t="s">
        <v>114</v>
      </c>
      <c r="AD27" s="79"/>
      <c r="AE27" s="96" t="s">
        <v>115</v>
      </c>
      <c r="AF27" s="79"/>
      <c r="AG27" s="96" t="s">
        <v>114</v>
      </c>
      <c r="AH27" s="79"/>
      <c r="AI27" s="96" t="s">
        <v>115</v>
      </c>
      <c r="AJ27" s="79"/>
      <c r="AK27" s="96" t="s">
        <v>114</v>
      </c>
      <c r="AL27" s="79"/>
      <c r="AM27" s="96" t="s">
        <v>115</v>
      </c>
      <c r="AN27" s="79"/>
      <c r="AO27" s="96" t="s">
        <v>114</v>
      </c>
      <c r="AP27" s="79"/>
      <c r="AQ27" s="96" t="s">
        <v>115</v>
      </c>
      <c r="AR27" s="79"/>
      <c r="AS27" s="96" t="s">
        <v>114</v>
      </c>
      <c r="AT27" s="79"/>
      <c r="AU27" s="96" t="s">
        <v>115</v>
      </c>
      <c r="AV27" s="79"/>
      <c r="AW27" s="96" t="s">
        <v>114</v>
      </c>
      <c r="AX27" s="79"/>
      <c r="AY27" s="96" t="s">
        <v>115</v>
      </c>
      <c r="AZ27" s="79"/>
      <c r="BA27" s="96" t="s">
        <v>114</v>
      </c>
      <c r="BB27" s="79"/>
      <c r="BC27" s="96" t="s">
        <v>115</v>
      </c>
      <c r="BD27" s="79"/>
      <c r="BE27" s="96" t="s">
        <v>114</v>
      </c>
      <c r="BF27" s="79"/>
      <c r="BG27" s="96" t="s">
        <v>115</v>
      </c>
      <c r="BH27" s="79"/>
      <c r="BI27" s="96" t="s">
        <v>114</v>
      </c>
      <c r="BJ27" s="79"/>
      <c r="BK27" s="96" t="s">
        <v>115</v>
      </c>
      <c r="BL27" s="79"/>
      <c r="BM27" s="96" t="s">
        <v>114</v>
      </c>
      <c r="BN27" s="79"/>
      <c r="BO27" s="96" t="s">
        <v>115</v>
      </c>
      <c r="BP27" s="79"/>
      <c r="BQ27" s="96" t="s">
        <v>114</v>
      </c>
      <c r="BR27" s="79"/>
      <c r="BS27" s="96" t="s">
        <v>115</v>
      </c>
      <c r="BT27" s="79"/>
      <c r="BU27" s="96" t="s">
        <v>114</v>
      </c>
      <c r="BV27" s="79"/>
      <c r="BW27" s="96" t="s">
        <v>115</v>
      </c>
      <c r="BX27" s="79"/>
      <c r="BY27" s="96" t="s">
        <v>114</v>
      </c>
      <c r="BZ27" s="79"/>
      <c r="CA27" s="96" t="s">
        <v>115</v>
      </c>
      <c r="CB27" s="79"/>
      <c r="CC27" s="96" t="s">
        <v>114</v>
      </c>
      <c r="CD27" s="79"/>
      <c r="CE27" s="96" t="s">
        <v>115</v>
      </c>
      <c r="CF27" s="79"/>
      <c r="CG27" s="96" t="s">
        <v>114</v>
      </c>
      <c r="CH27" s="79"/>
      <c r="CI27" s="96" t="s">
        <v>115</v>
      </c>
      <c r="CJ27" s="79"/>
      <c r="CK27" s="96" t="s">
        <v>114</v>
      </c>
      <c r="CL27" s="79"/>
      <c r="CM27" s="96" t="s">
        <v>115</v>
      </c>
      <c r="CN27" s="79"/>
      <c r="CO27" s="96" t="s">
        <v>114</v>
      </c>
      <c r="CP27" s="79"/>
      <c r="CQ27" s="96" t="s">
        <v>115</v>
      </c>
      <c r="CR27" s="79"/>
      <c r="CS27" s="96" t="s">
        <v>114</v>
      </c>
      <c r="CT27" s="79"/>
      <c r="CU27" s="96" t="s">
        <v>115</v>
      </c>
      <c r="CV27" s="79"/>
      <c r="CW27" s="96" t="s">
        <v>114</v>
      </c>
      <c r="CX27" s="79"/>
      <c r="CY27" s="96" t="s">
        <v>115</v>
      </c>
      <c r="CZ27" s="79"/>
      <c r="DA27" s="96" t="s">
        <v>114</v>
      </c>
      <c r="DB27" s="79"/>
      <c r="DC27" s="96" t="s">
        <v>115</v>
      </c>
      <c r="DD27" s="79"/>
      <c r="DE27" s="96" t="s">
        <v>114</v>
      </c>
      <c r="DF27" s="79"/>
      <c r="DG27" s="96" t="s">
        <v>115</v>
      </c>
      <c r="DH27" s="79"/>
      <c r="DI27" s="96" t="s">
        <v>114</v>
      </c>
      <c r="DJ27" s="79"/>
      <c r="DK27" s="96" t="s">
        <v>115</v>
      </c>
      <c r="DL27" s="79"/>
      <c r="DM27" s="96" t="s">
        <v>114</v>
      </c>
      <c r="DN27" s="79"/>
      <c r="DO27" s="96" t="s">
        <v>115</v>
      </c>
      <c r="DP27" s="79"/>
      <c r="DQ27" s="96" t="s">
        <v>114</v>
      </c>
      <c r="DR27" s="79"/>
      <c r="DS27" s="96" t="s">
        <v>115</v>
      </c>
      <c r="DT27" s="79"/>
    </row>
    <row r="28" spans="1:124" ht="15.75" customHeight="1" x14ac:dyDescent="0.25">
      <c r="A28" s="97" t="s">
        <v>113</v>
      </c>
      <c r="B28" s="79"/>
      <c r="C28" s="97" t="s">
        <v>113</v>
      </c>
      <c r="D28" s="79"/>
      <c r="E28" s="97" t="s">
        <v>113</v>
      </c>
      <c r="F28" s="79"/>
      <c r="G28" s="97" t="s">
        <v>113</v>
      </c>
      <c r="H28" s="79"/>
      <c r="I28" s="97" t="s">
        <v>113</v>
      </c>
      <c r="J28" s="79"/>
      <c r="K28" s="97" t="s">
        <v>113</v>
      </c>
      <c r="L28" s="79"/>
      <c r="M28" s="97" t="s">
        <v>113</v>
      </c>
      <c r="N28" s="79"/>
      <c r="O28" s="97" t="s">
        <v>113</v>
      </c>
      <c r="P28" s="79"/>
      <c r="Q28" s="97" t="s">
        <v>113</v>
      </c>
      <c r="R28" s="79"/>
      <c r="S28" s="97" t="s">
        <v>113</v>
      </c>
      <c r="T28" s="79"/>
      <c r="U28" s="97" t="s">
        <v>113</v>
      </c>
      <c r="V28" s="79"/>
      <c r="W28" s="97" t="s">
        <v>113</v>
      </c>
      <c r="X28" s="79"/>
      <c r="Y28" s="97" t="s">
        <v>113</v>
      </c>
      <c r="Z28" s="79"/>
      <c r="AA28" s="97" t="s">
        <v>113</v>
      </c>
      <c r="AB28" s="79"/>
      <c r="AC28" s="97" t="s">
        <v>113</v>
      </c>
      <c r="AD28" s="79"/>
      <c r="AE28" s="97" t="s">
        <v>113</v>
      </c>
      <c r="AF28" s="79"/>
      <c r="AG28" s="97" t="s">
        <v>113</v>
      </c>
      <c r="AH28" s="79"/>
      <c r="AI28" s="97" t="s">
        <v>113</v>
      </c>
      <c r="AJ28" s="79"/>
      <c r="AK28" s="97" t="s">
        <v>113</v>
      </c>
      <c r="AL28" s="79"/>
      <c r="AM28" s="97" t="s">
        <v>113</v>
      </c>
      <c r="AN28" s="79"/>
      <c r="AO28" s="97" t="s">
        <v>113</v>
      </c>
      <c r="AP28" s="79"/>
      <c r="AQ28" s="97" t="s">
        <v>113</v>
      </c>
      <c r="AR28" s="79"/>
      <c r="AS28" s="97" t="s">
        <v>113</v>
      </c>
      <c r="AT28" s="79"/>
      <c r="AU28" s="97" t="s">
        <v>113</v>
      </c>
      <c r="AV28" s="79"/>
      <c r="AW28" s="97" t="s">
        <v>113</v>
      </c>
      <c r="AX28" s="79"/>
      <c r="AY28" s="97" t="s">
        <v>113</v>
      </c>
      <c r="AZ28" s="79"/>
      <c r="BA28" s="97" t="s">
        <v>113</v>
      </c>
      <c r="BB28" s="79"/>
      <c r="BC28" s="97" t="s">
        <v>113</v>
      </c>
      <c r="BD28" s="79"/>
      <c r="BE28" s="97" t="s">
        <v>113</v>
      </c>
      <c r="BF28" s="79"/>
      <c r="BG28" s="97" t="s">
        <v>113</v>
      </c>
      <c r="BH28" s="79"/>
      <c r="BI28" s="97" t="s">
        <v>113</v>
      </c>
      <c r="BJ28" s="79"/>
      <c r="BK28" s="97" t="s">
        <v>113</v>
      </c>
      <c r="BL28" s="79"/>
      <c r="BM28" s="97" t="s">
        <v>113</v>
      </c>
      <c r="BN28" s="79"/>
      <c r="BO28" s="97" t="s">
        <v>113</v>
      </c>
      <c r="BP28" s="79"/>
      <c r="BQ28" s="97" t="s">
        <v>113</v>
      </c>
      <c r="BR28" s="79"/>
      <c r="BS28" s="97" t="s">
        <v>113</v>
      </c>
      <c r="BT28" s="79"/>
      <c r="BU28" s="97" t="s">
        <v>113</v>
      </c>
      <c r="BV28" s="79"/>
      <c r="BW28" s="97" t="s">
        <v>113</v>
      </c>
      <c r="BX28" s="79"/>
      <c r="BY28" s="97" t="s">
        <v>113</v>
      </c>
      <c r="BZ28" s="79"/>
      <c r="CA28" s="97" t="s">
        <v>113</v>
      </c>
      <c r="CB28" s="79"/>
      <c r="CC28" s="97" t="s">
        <v>113</v>
      </c>
      <c r="CD28" s="79"/>
      <c r="CE28" s="97" t="s">
        <v>113</v>
      </c>
      <c r="CF28" s="79"/>
      <c r="CG28" s="97" t="s">
        <v>113</v>
      </c>
      <c r="CH28" s="79"/>
      <c r="CI28" s="97" t="s">
        <v>113</v>
      </c>
      <c r="CJ28" s="79"/>
      <c r="CK28" s="97" t="s">
        <v>113</v>
      </c>
      <c r="CL28" s="79"/>
      <c r="CM28" s="97" t="s">
        <v>113</v>
      </c>
      <c r="CN28" s="79"/>
      <c r="CO28" s="97" t="s">
        <v>113</v>
      </c>
      <c r="CP28" s="79"/>
      <c r="CQ28" s="97" t="s">
        <v>113</v>
      </c>
      <c r="CR28" s="79"/>
      <c r="CS28" s="97" t="s">
        <v>113</v>
      </c>
      <c r="CT28" s="79"/>
      <c r="CU28" s="97" t="s">
        <v>113</v>
      </c>
      <c r="CV28" s="79"/>
      <c r="CW28" s="97" t="s">
        <v>113</v>
      </c>
      <c r="CX28" s="79"/>
      <c r="CY28" s="97" t="s">
        <v>113</v>
      </c>
      <c r="CZ28" s="79"/>
      <c r="DA28" s="97" t="s">
        <v>113</v>
      </c>
      <c r="DB28" s="79"/>
      <c r="DC28" s="97" t="s">
        <v>113</v>
      </c>
      <c r="DD28" s="79"/>
      <c r="DE28" s="97" t="s">
        <v>113</v>
      </c>
      <c r="DF28" s="79"/>
      <c r="DG28" s="97" t="s">
        <v>113</v>
      </c>
      <c r="DH28" s="79"/>
      <c r="DI28" s="97" t="s">
        <v>113</v>
      </c>
      <c r="DJ28" s="79"/>
      <c r="DK28" s="97" t="s">
        <v>113</v>
      </c>
      <c r="DL28" s="79"/>
      <c r="DM28" s="97" t="s">
        <v>113</v>
      </c>
      <c r="DN28" s="79"/>
      <c r="DO28" s="97" t="s">
        <v>113</v>
      </c>
      <c r="DP28" s="79"/>
      <c r="DQ28" s="97" t="s">
        <v>113</v>
      </c>
      <c r="DR28" s="79"/>
      <c r="DS28" s="97" t="s">
        <v>113</v>
      </c>
      <c r="DT28" s="79"/>
    </row>
    <row r="29" spans="1:124" ht="15.75" customHeight="1" x14ac:dyDescent="0.25">
      <c r="A29" s="98" t="s">
        <v>116</v>
      </c>
      <c r="B29" s="95"/>
      <c r="C29" s="95"/>
      <c r="D29" s="79"/>
      <c r="E29" s="98" t="s">
        <v>116</v>
      </c>
      <c r="F29" s="95"/>
      <c r="G29" s="95"/>
      <c r="H29" s="79"/>
      <c r="I29" s="98" t="s">
        <v>116</v>
      </c>
      <c r="J29" s="95"/>
      <c r="K29" s="95"/>
      <c r="L29" s="79"/>
      <c r="M29" s="98" t="s">
        <v>116</v>
      </c>
      <c r="N29" s="95"/>
      <c r="O29" s="95"/>
      <c r="P29" s="79"/>
      <c r="Q29" s="98" t="s">
        <v>116</v>
      </c>
      <c r="R29" s="95"/>
      <c r="S29" s="95"/>
      <c r="T29" s="79"/>
      <c r="U29" s="98" t="s">
        <v>116</v>
      </c>
      <c r="V29" s="95"/>
      <c r="W29" s="95"/>
      <c r="X29" s="79"/>
      <c r="Y29" s="98" t="s">
        <v>116</v>
      </c>
      <c r="Z29" s="95"/>
      <c r="AA29" s="95"/>
      <c r="AB29" s="79"/>
      <c r="AC29" s="98" t="s">
        <v>116</v>
      </c>
      <c r="AD29" s="95"/>
      <c r="AE29" s="95"/>
      <c r="AF29" s="79"/>
      <c r="AG29" s="98" t="s">
        <v>116</v>
      </c>
      <c r="AH29" s="95"/>
      <c r="AI29" s="95"/>
      <c r="AJ29" s="79"/>
      <c r="AK29" s="98" t="s">
        <v>116</v>
      </c>
      <c r="AL29" s="95"/>
      <c r="AM29" s="95"/>
      <c r="AN29" s="79"/>
      <c r="AO29" s="98" t="s">
        <v>116</v>
      </c>
      <c r="AP29" s="95"/>
      <c r="AQ29" s="95"/>
      <c r="AR29" s="79"/>
      <c r="AS29" s="98" t="s">
        <v>116</v>
      </c>
      <c r="AT29" s="95"/>
      <c r="AU29" s="95"/>
      <c r="AV29" s="79"/>
      <c r="AW29" s="98" t="s">
        <v>116</v>
      </c>
      <c r="AX29" s="95"/>
      <c r="AY29" s="95"/>
      <c r="AZ29" s="79"/>
      <c r="BA29" s="98" t="s">
        <v>116</v>
      </c>
      <c r="BB29" s="95"/>
      <c r="BC29" s="95"/>
      <c r="BD29" s="79"/>
      <c r="BE29" s="98" t="s">
        <v>116</v>
      </c>
      <c r="BF29" s="95"/>
      <c r="BG29" s="95"/>
      <c r="BH29" s="79"/>
      <c r="BI29" s="98" t="s">
        <v>116</v>
      </c>
      <c r="BJ29" s="95"/>
      <c r="BK29" s="95"/>
      <c r="BL29" s="79"/>
      <c r="BM29" s="98" t="s">
        <v>116</v>
      </c>
      <c r="BN29" s="95"/>
      <c r="BO29" s="95"/>
      <c r="BP29" s="79"/>
      <c r="BQ29" s="98" t="s">
        <v>116</v>
      </c>
      <c r="BR29" s="95"/>
      <c r="BS29" s="95"/>
      <c r="BT29" s="79"/>
      <c r="BU29" s="98" t="s">
        <v>116</v>
      </c>
      <c r="BV29" s="95"/>
      <c r="BW29" s="95"/>
      <c r="BX29" s="79"/>
      <c r="BY29" s="98" t="s">
        <v>116</v>
      </c>
      <c r="BZ29" s="95"/>
      <c r="CA29" s="95"/>
      <c r="CB29" s="79"/>
      <c r="CC29" s="98" t="s">
        <v>116</v>
      </c>
      <c r="CD29" s="95"/>
      <c r="CE29" s="95"/>
      <c r="CF29" s="79"/>
      <c r="CG29" s="98" t="s">
        <v>116</v>
      </c>
      <c r="CH29" s="95"/>
      <c r="CI29" s="95"/>
      <c r="CJ29" s="79"/>
      <c r="CK29" s="98" t="s">
        <v>116</v>
      </c>
      <c r="CL29" s="95"/>
      <c r="CM29" s="95"/>
      <c r="CN29" s="79"/>
      <c r="CO29" s="98" t="s">
        <v>116</v>
      </c>
      <c r="CP29" s="95"/>
      <c r="CQ29" s="95"/>
      <c r="CR29" s="79"/>
      <c r="CS29" s="98" t="s">
        <v>116</v>
      </c>
      <c r="CT29" s="95"/>
      <c r="CU29" s="95"/>
      <c r="CV29" s="79"/>
      <c r="CW29" s="98" t="s">
        <v>116</v>
      </c>
      <c r="CX29" s="95"/>
      <c r="CY29" s="95"/>
      <c r="CZ29" s="79"/>
      <c r="DA29" s="98" t="s">
        <v>116</v>
      </c>
      <c r="DB29" s="95"/>
      <c r="DC29" s="95"/>
      <c r="DD29" s="79"/>
      <c r="DE29" s="98" t="s">
        <v>116</v>
      </c>
      <c r="DF29" s="95"/>
      <c r="DG29" s="95"/>
      <c r="DH29" s="79"/>
      <c r="DI29" s="98" t="s">
        <v>116</v>
      </c>
      <c r="DJ29" s="95"/>
      <c r="DK29" s="95"/>
      <c r="DL29" s="79"/>
      <c r="DM29" s="98" t="s">
        <v>116</v>
      </c>
      <c r="DN29" s="95"/>
      <c r="DO29" s="95"/>
      <c r="DP29" s="79"/>
      <c r="DQ29" s="98" t="s">
        <v>116</v>
      </c>
      <c r="DR29" s="95"/>
      <c r="DS29" s="95"/>
      <c r="DT29" s="79"/>
    </row>
    <row r="30" spans="1:124" ht="15.75" customHeight="1" x14ac:dyDescent="0.25">
      <c r="A30" s="78" t="s">
        <v>117</v>
      </c>
      <c r="B30" s="79"/>
      <c r="C30" s="80" t="s">
        <v>118</v>
      </c>
      <c r="D30" s="79"/>
      <c r="E30" s="78" t="s">
        <v>117</v>
      </c>
      <c r="F30" s="79"/>
      <c r="G30" s="80" t="s">
        <v>118</v>
      </c>
      <c r="H30" s="79"/>
      <c r="I30" s="78" t="s">
        <v>117</v>
      </c>
      <c r="J30" s="79"/>
      <c r="K30" s="80" t="s">
        <v>118</v>
      </c>
      <c r="L30" s="79"/>
      <c r="M30" s="78" t="s">
        <v>117</v>
      </c>
      <c r="N30" s="79"/>
      <c r="O30" s="80" t="s">
        <v>118</v>
      </c>
      <c r="P30" s="79"/>
      <c r="Q30" s="78" t="s">
        <v>117</v>
      </c>
      <c r="R30" s="79"/>
      <c r="S30" s="80" t="s">
        <v>118</v>
      </c>
      <c r="T30" s="79"/>
      <c r="U30" s="78" t="s">
        <v>117</v>
      </c>
      <c r="V30" s="79"/>
      <c r="W30" s="80" t="s">
        <v>118</v>
      </c>
      <c r="X30" s="79"/>
      <c r="Y30" s="78" t="s">
        <v>117</v>
      </c>
      <c r="Z30" s="79"/>
      <c r="AA30" s="80" t="s">
        <v>118</v>
      </c>
      <c r="AB30" s="79"/>
      <c r="AC30" s="78" t="s">
        <v>117</v>
      </c>
      <c r="AD30" s="79"/>
      <c r="AE30" s="80" t="s">
        <v>118</v>
      </c>
      <c r="AF30" s="79"/>
      <c r="AG30" s="78" t="s">
        <v>117</v>
      </c>
      <c r="AH30" s="79"/>
      <c r="AI30" s="80" t="s">
        <v>118</v>
      </c>
      <c r="AJ30" s="79"/>
      <c r="AK30" s="78" t="s">
        <v>117</v>
      </c>
      <c r="AL30" s="79"/>
      <c r="AM30" s="80" t="s">
        <v>118</v>
      </c>
      <c r="AN30" s="79"/>
      <c r="AO30" s="78" t="s">
        <v>117</v>
      </c>
      <c r="AP30" s="79"/>
      <c r="AQ30" s="80" t="s">
        <v>118</v>
      </c>
      <c r="AR30" s="79"/>
      <c r="AS30" s="78" t="s">
        <v>117</v>
      </c>
      <c r="AT30" s="79"/>
      <c r="AU30" s="80" t="s">
        <v>118</v>
      </c>
      <c r="AV30" s="79"/>
      <c r="AW30" s="78" t="s">
        <v>117</v>
      </c>
      <c r="AX30" s="79"/>
      <c r="AY30" s="80" t="s">
        <v>118</v>
      </c>
      <c r="AZ30" s="79"/>
      <c r="BA30" s="78" t="s">
        <v>117</v>
      </c>
      <c r="BB30" s="79"/>
      <c r="BC30" s="80" t="s">
        <v>118</v>
      </c>
      <c r="BD30" s="79"/>
      <c r="BE30" s="78" t="s">
        <v>117</v>
      </c>
      <c r="BF30" s="79"/>
      <c r="BG30" s="80" t="s">
        <v>118</v>
      </c>
      <c r="BH30" s="79"/>
      <c r="BI30" s="78" t="s">
        <v>117</v>
      </c>
      <c r="BJ30" s="79"/>
      <c r="BK30" s="80" t="s">
        <v>118</v>
      </c>
      <c r="BL30" s="79"/>
      <c r="BM30" s="78" t="s">
        <v>117</v>
      </c>
      <c r="BN30" s="79"/>
      <c r="BO30" s="80" t="s">
        <v>118</v>
      </c>
      <c r="BP30" s="79"/>
      <c r="BQ30" s="78" t="s">
        <v>117</v>
      </c>
      <c r="BR30" s="79"/>
      <c r="BS30" s="80" t="s">
        <v>118</v>
      </c>
      <c r="BT30" s="79"/>
      <c r="BU30" s="78" t="s">
        <v>117</v>
      </c>
      <c r="BV30" s="79"/>
      <c r="BW30" s="80" t="s">
        <v>118</v>
      </c>
      <c r="BX30" s="79"/>
      <c r="BY30" s="78" t="s">
        <v>117</v>
      </c>
      <c r="BZ30" s="79"/>
      <c r="CA30" s="80" t="s">
        <v>118</v>
      </c>
      <c r="CB30" s="79"/>
      <c r="CC30" s="78" t="s">
        <v>117</v>
      </c>
      <c r="CD30" s="79"/>
      <c r="CE30" s="80" t="s">
        <v>118</v>
      </c>
      <c r="CF30" s="79"/>
      <c r="CG30" s="78" t="s">
        <v>117</v>
      </c>
      <c r="CH30" s="79"/>
      <c r="CI30" s="80" t="s">
        <v>118</v>
      </c>
      <c r="CJ30" s="79"/>
      <c r="CK30" s="78" t="s">
        <v>117</v>
      </c>
      <c r="CL30" s="79"/>
      <c r="CM30" s="80" t="s">
        <v>118</v>
      </c>
      <c r="CN30" s="79"/>
      <c r="CO30" s="78" t="s">
        <v>117</v>
      </c>
      <c r="CP30" s="79"/>
      <c r="CQ30" s="80" t="s">
        <v>118</v>
      </c>
      <c r="CR30" s="79"/>
      <c r="CS30" s="78" t="s">
        <v>117</v>
      </c>
      <c r="CT30" s="79"/>
      <c r="CU30" s="80" t="s">
        <v>118</v>
      </c>
      <c r="CV30" s="79"/>
      <c r="CW30" s="78" t="s">
        <v>117</v>
      </c>
      <c r="CX30" s="79"/>
      <c r="CY30" s="80" t="s">
        <v>118</v>
      </c>
      <c r="CZ30" s="79"/>
      <c r="DA30" s="78" t="s">
        <v>117</v>
      </c>
      <c r="DB30" s="79"/>
      <c r="DC30" s="80" t="s">
        <v>118</v>
      </c>
      <c r="DD30" s="79"/>
      <c r="DE30" s="78" t="s">
        <v>117</v>
      </c>
      <c r="DF30" s="79"/>
      <c r="DG30" s="80" t="s">
        <v>118</v>
      </c>
      <c r="DH30" s="79"/>
      <c r="DI30" s="78" t="s">
        <v>117</v>
      </c>
      <c r="DJ30" s="79"/>
      <c r="DK30" s="80" t="s">
        <v>118</v>
      </c>
      <c r="DL30" s="79"/>
      <c r="DM30" s="78" t="s">
        <v>117</v>
      </c>
      <c r="DN30" s="79"/>
      <c r="DO30" s="80" t="s">
        <v>118</v>
      </c>
      <c r="DP30" s="79"/>
      <c r="DQ30" s="78" t="s">
        <v>117</v>
      </c>
      <c r="DR30" s="79"/>
      <c r="DS30" s="80" t="s">
        <v>118</v>
      </c>
      <c r="DT30" s="79"/>
    </row>
    <row r="31" spans="1:124" ht="15.75" customHeight="1" x14ac:dyDescent="0.25">
      <c r="A31" s="99">
        <f>'DES01 2025'!P141</f>
        <v>5.8000000000000003E-2</v>
      </c>
      <c r="B31" s="79"/>
      <c r="C31" s="100" t="str">
        <f>'DES01 2025'!S141</f>
        <v xml:space="preserve">Descendente </v>
      </c>
      <c r="D31" s="79"/>
      <c r="E31" s="99">
        <f>'DES01 2025'!P142</f>
        <v>0.82099999999999995</v>
      </c>
      <c r="F31" s="79"/>
      <c r="G31" s="100" t="str">
        <f>'DES01 2025'!S142</f>
        <v xml:space="preserve">Descendente </v>
      </c>
      <c r="H31" s="79"/>
      <c r="I31" s="99" t="str">
        <f>'DES01 2025'!P143</f>
        <v>94%
14</v>
      </c>
      <c r="J31" s="79"/>
      <c r="K31" s="100" t="str">
        <f>'DES01 2025'!S143</f>
        <v>Ascendente</v>
      </c>
      <c r="L31" s="79"/>
      <c r="M31" s="99" t="str">
        <f>'DES01 2025'!P144</f>
        <v>100%
3337</v>
      </c>
      <c r="N31" s="79"/>
      <c r="O31" s="100" t="str">
        <f>'DES01 2025'!S144</f>
        <v>Ascendente</v>
      </c>
      <c r="P31" s="79"/>
      <c r="Q31" s="99" t="str">
        <f>'DES01 2025'!P145</f>
        <v>100%
1010</v>
      </c>
      <c r="R31" s="79"/>
      <c r="S31" s="100" t="str">
        <f>'DES01 2025'!S145</f>
        <v>Ascendente</v>
      </c>
      <c r="T31" s="79"/>
      <c r="U31" s="99" t="str">
        <f>'DES01 2025'!P146</f>
        <v>100%
828</v>
      </c>
      <c r="V31" s="79"/>
      <c r="W31" s="100" t="str">
        <f>'DES01 2025'!S146</f>
        <v>Ascendente</v>
      </c>
      <c r="X31" s="79"/>
      <c r="Y31" s="99" t="str">
        <f>'DES01 2025'!P147</f>
        <v>100%
665</v>
      </c>
      <c r="Z31" s="79"/>
      <c r="AA31" s="100" t="str">
        <f>'DES01 2025'!S147</f>
        <v>Ascendente</v>
      </c>
      <c r="AB31" s="79"/>
      <c r="AC31" s="99" t="str">
        <f>'DES01 2025'!P148</f>
        <v>100%
166</v>
      </c>
      <c r="AD31" s="79"/>
      <c r="AE31" s="100" t="str">
        <f>'DES01 2025'!S148</f>
        <v>Ascendente</v>
      </c>
      <c r="AF31" s="79"/>
      <c r="AG31" s="99" t="str">
        <f>'DES01 2025'!P149</f>
        <v>39%
75</v>
      </c>
      <c r="AH31" s="79"/>
      <c r="AI31" s="100" t="str">
        <f>'DES01 2025'!S149</f>
        <v>Ascendente</v>
      </c>
      <c r="AJ31" s="79"/>
      <c r="AK31" s="99">
        <f>'DES01 2025'!P150</f>
        <v>0</v>
      </c>
      <c r="AL31" s="79"/>
      <c r="AM31" s="100" t="str">
        <f>'DES01 2025'!S150</f>
        <v>Ascendente</v>
      </c>
      <c r="AN31" s="79"/>
      <c r="AO31" s="99" t="str">
        <f>'DES01 2025'!P151</f>
        <v>100%
832</v>
      </c>
      <c r="AP31" s="79"/>
      <c r="AQ31" s="100" t="str">
        <f>'DES01 2025'!S151</f>
        <v>Ascendente</v>
      </c>
      <c r="AR31" s="79"/>
      <c r="AS31" s="99" t="str">
        <f>'DES01 2025'!P152</f>
        <v xml:space="preserve">No disponible </v>
      </c>
      <c r="AT31" s="79"/>
      <c r="AU31" s="100" t="str">
        <f>'DES01 2025'!S152</f>
        <v>Ascendente</v>
      </c>
      <c r="AV31" s="79"/>
      <c r="AW31" s="99" t="str">
        <f>'DES01 2025'!P153</f>
        <v>100
371%</v>
      </c>
      <c r="AX31" s="79"/>
      <c r="AY31" s="100" t="str">
        <f>'DES01 2025'!S153</f>
        <v>Ascendente</v>
      </c>
      <c r="AZ31" s="79"/>
      <c r="BA31" s="99">
        <f>'DES01 2025'!P154</f>
        <v>0</v>
      </c>
      <c r="BB31" s="79"/>
      <c r="BC31" s="100" t="str">
        <f>'DES01 2025'!S154</f>
        <v>Ascendente</v>
      </c>
      <c r="BD31" s="79"/>
      <c r="BE31" s="99" t="str">
        <f>'DES01 2025'!P155</f>
        <v>100%
393</v>
      </c>
      <c r="BF31" s="79"/>
      <c r="BG31" s="100" t="str">
        <f>'DES01 2025'!S155</f>
        <v>Ascendente</v>
      </c>
      <c r="BH31" s="79"/>
      <c r="BI31" s="99" t="str">
        <f>'DES01 2025'!P156</f>
        <v>100%
6</v>
      </c>
      <c r="BJ31" s="79"/>
      <c r="BK31" s="100" t="str">
        <f>'DES01 2025'!S156</f>
        <v>Ascendente</v>
      </c>
      <c r="BL31" s="79"/>
      <c r="BM31" s="99">
        <f>'DES01 2025'!P157</f>
        <v>1</v>
      </c>
      <c r="BN31" s="79"/>
      <c r="BO31" s="100" t="str">
        <f>'DES01 2025'!S157</f>
        <v>Ascendente</v>
      </c>
      <c r="BP31" s="79"/>
      <c r="BQ31" s="99">
        <f>'DES01 2025'!P158</f>
        <v>1</v>
      </c>
      <c r="BR31" s="79"/>
      <c r="BS31" s="100" t="str">
        <f>'DES01 2025'!S158</f>
        <v>Ascendente</v>
      </c>
      <c r="BT31" s="79"/>
      <c r="BU31" s="99" t="str">
        <f>'DES01 2025'!P159</f>
        <v>100
13%</v>
      </c>
      <c r="BV31" s="79"/>
      <c r="BW31" s="100" t="str">
        <f>'DES01 2025'!S159</f>
        <v>Ascendente</v>
      </c>
      <c r="BX31" s="79"/>
      <c r="BY31" s="99" t="str">
        <f>'DES01 2025'!P160</f>
        <v>100%
8</v>
      </c>
      <c r="BZ31" s="79"/>
      <c r="CA31" s="100" t="str">
        <f>'DES01 2025'!S160</f>
        <v>Ascendente</v>
      </c>
      <c r="CB31" s="79"/>
      <c r="CC31" s="99" t="str">
        <f>'DES01 2025'!P161</f>
        <v>60%
3</v>
      </c>
      <c r="CD31" s="79"/>
      <c r="CE31" s="100" t="str">
        <f>'DES01 2025'!S161</f>
        <v>Ascendente</v>
      </c>
      <c r="CF31" s="79"/>
      <c r="CG31" s="99">
        <f>'DES01 2025'!P162</f>
        <v>0.65217391304347827</v>
      </c>
      <c r="CH31" s="79"/>
      <c r="CI31" s="100" t="str">
        <f>'DES01 2025'!S162</f>
        <v>Ascendente</v>
      </c>
      <c r="CJ31" s="79"/>
      <c r="CK31" s="99">
        <f>'DES01 2025'!P163</f>
        <v>0.66</v>
      </c>
      <c r="CL31" s="79"/>
      <c r="CM31" s="100" t="str">
        <f>'DES01 2025'!S163</f>
        <v>Ascendente</v>
      </c>
      <c r="CN31" s="79"/>
      <c r="CO31" s="99">
        <f>'DES01 2025'!P164</f>
        <v>0</v>
      </c>
      <c r="CP31" s="79"/>
      <c r="CQ31" s="100" t="str">
        <f>'DES01 2025'!S164</f>
        <v>Ascendente</v>
      </c>
      <c r="CR31" s="79"/>
      <c r="CS31" s="99" t="str">
        <f>'DES01 2025'!$P165</f>
        <v>100%
6</v>
      </c>
      <c r="CT31" s="79"/>
      <c r="CU31" s="100" t="str">
        <f>'DES01 2025'!$S165</f>
        <v>Ascendente</v>
      </c>
      <c r="CV31" s="79"/>
      <c r="CW31" s="99">
        <f>'DES01 2025'!$P166</f>
        <v>0.28000000000000003</v>
      </c>
      <c r="CX31" s="79"/>
      <c r="CY31" s="100" t="str">
        <f>'DES01 2025'!$S166</f>
        <v>Ascendente</v>
      </c>
      <c r="CZ31" s="79"/>
      <c r="DA31" s="99">
        <f>'DES01 2025'!$P167</f>
        <v>0.42</v>
      </c>
      <c r="DB31" s="79"/>
      <c r="DC31" s="100" t="str">
        <f>'DES01 2025'!$S167</f>
        <v>Ascendente</v>
      </c>
      <c r="DD31" s="79"/>
      <c r="DE31" s="99" t="str">
        <f>'DES01 2025'!$P168</f>
        <v>100%
9</v>
      </c>
      <c r="DF31" s="79"/>
      <c r="DG31" s="100" t="str">
        <f>'DES01 2025'!$S168</f>
        <v>Ascendente</v>
      </c>
      <c r="DH31" s="79"/>
      <c r="DI31" s="99">
        <f>'DES01 2025'!$P169</f>
        <v>0.25</v>
      </c>
      <c r="DJ31" s="79"/>
      <c r="DK31" s="100" t="str">
        <f>'DES01 2025'!$S169</f>
        <v>Ascendente</v>
      </c>
      <c r="DL31" s="79"/>
      <c r="DM31" s="99">
        <f>'DES01 2025'!$P170</f>
        <v>0.75</v>
      </c>
      <c r="DN31" s="79"/>
      <c r="DO31" s="100" t="str">
        <f>'DES01 2025'!$S170</f>
        <v>Ascendente</v>
      </c>
      <c r="DP31" s="79"/>
      <c r="DQ31" s="99">
        <f>'DES01 2025'!$P171</f>
        <v>0.28000000000000003</v>
      </c>
      <c r="DR31" s="79"/>
      <c r="DS31" s="100" t="str">
        <f>'DES01 2025'!$S171</f>
        <v>Ascendente</v>
      </c>
      <c r="DT31" s="79"/>
    </row>
    <row r="32" spans="1:124" ht="15.75" customHeight="1" x14ac:dyDescent="0.25">
      <c r="A32" s="78" t="s">
        <v>119</v>
      </c>
      <c r="B32" s="79"/>
      <c r="C32" s="80" t="s">
        <v>120</v>
      </c>
      <c r="D32" s="79"/>
      <c r="E32" s="78" t="s">
        <v>119</v>
      </c>
      <c r="F32" s="79"/>
      <c r="G32" s="80" t="s">
        <v>120</v>
      </c>
      <c r="H32" s="79"/>
      <c r="I32" s="78" t="s">
        <v>119</v>
      </c>
      <c r="J32" s="79"/>
      <c r="K32" s="80" t="s">
        <v>120</v>
      </c>
      <c r="L32" s="79"/>
      <c r="M32" s="78" t="s">
        <v>119</v>
      </c>
      <c r="N32" s="79"/>
      <c r="O32" s="80" t="s">
        <v>120</v>
      </c>
      <c r="P32" s="79"/>
      <c r="Q32" s="78" t="s">
        <v>119</v>
      </c>
      <c r="R32" s="79"/>
      <c r="S32" s="80" t="s">
        <v>120</v>
      </c>
      <c r="T32" s="79"/>
      <c r="U32" s="78" t="s">
        <v>119</v>
      </c>
      <c r="V32" s="79"/>
      <c r="W32" s="80" t="s">
        <v>120</v>
      </c>
      <c r="X32" s="79"/>
      <c r="Y32" s="78" t="s">
        <v>119</v>
      </c>
      <c r="Z32" s="79"/>
      <c r="AA32" s="80" t="s">
        <v>120</v>
      </c>
      <c r="AB32" s="79"/>
      <c r="AC32" s="78" t="s">
        <v>119</v>
      </c>
      <c r="AD32" s="79"/>
      <c r="AE32" s="80" t="s">
        <v>120</v>
      </c>
      <c r="AF32" s="79"/>
      <c r="AG32" s="78" t="s">
        <v>119</v>
      </c>
      <c r="AH32" s="79"/>
      <c r="AI32" s="80" t="s">
        <v>120</v>
      </c>
      <c r="AJ32" s="79"/>
      <c r="AK32" s="78" t="s">
        <v>119</v>
      </c>
      <c r="AL32" s="79"/>
      <c r="AM32" s="80" t="s">
        <v>120</v>
      </c>
      <c r="AN32" s="79"/>
      <c r="AO32" s="78" t="s">
        <v>119</v>
      </c>
      <c r="AP32" s="79"/>
      <c r="AQ32" s="80" t="s">
        <v>120</v>
      </c>
      <c r="AR32" s="79"/>
      <c r="AS32" s="78" t="s">
        <v>119</v>
      </c>
      <c r="AT32" s="79"/>
      <c r="AU32" s="80" t="s">
        <v>120</v>
      </c>
      <c r="AV32" s="79"/>
      <c r="AW32" s="78" t="s">
        <v>119</v>
      </c>
      <c r="AX32" s="79"/>
      <c r="AY32" s="80" t="s">
        <v>120</v>
      </c>
      <c r="AZ32" s="79"/>
      <c r="BA32" s="78" t="s">
        <v>119</v>
      </c>
      <c r="BB32" s="79"/>
      <c r="BC32" s="80" t="s">
        <v>120</v>
      </c>
      <c r="BD32" s="79"/>
      <c r="BE32" s="78" t="s">
        <v>119</v>
      </c>
      <c r="BF32" s="79"/>
      <c r="BG32" s="80" t="s">
        <v>120</v>
      </c>
      <c r="BH32" s="79"/>
      <c r="BI32" s="78" t="s">
        <v>119</v>
      </c>
      <c r="BJ32" s="79"/>
      <c r="BK32" s="80" t="s">
        <v>120</v>
      </c>
      <c r="BL32" s="79"/>
      <c r="BM32" s="78" t="s">
        <v>119</v>
      </c>
      <c r="BN32" s="79"/>
      <c r="BO32" s="80" t="s">
        <v>120</v>
      </c>
      <c r="BP32" s="79"/>
      <c r="BQ32" s="78" t="s">
        <v>119</v>
      </c>
      <c r="BR32" s="79"/>
      <c r="BS32" s="80" t="s">
        <v>120</v>
      </c>
      <c r="BT32" s="79"/>
      <c r="BU32" s="78" t="s">
        <v>119</v>
      </c>
      <c r="BV32" s="79"/>
      <c r="BW32" s="80" t="s">
        <v>120</v>
      </c>
      <c r="BX32" s="79"/>
      <c r="BY32" s="78" t="s">
        <v>119</v>
      </c>
      <c r="BZ32" s="79"/>
      <c r="CA32" s="80" t="s">
        <v>120</v>
      </c>
      <c r="CB32" s="79"/>
      <c r="CC32" s="78" t="s">
        <v>119</v>
      </c>
      <c r="CD32" s="79"/>
      <c r="CE32" s="80" t="s">
        <v>120</v>
      </c>
      <c r="CF32" s="79"/>
      <c r="CG32" s="78" t="s">
        <v>119</v>
      </c>
      <c r="CH32" s="79"/>
      <c r="CI32" s="80" t="s">
        <v>120</v>
      </c>
      <c r="CJ32" s="79"/>
      <c r="CK32" s="78" t="s">
        <v>119</v>
      </c>
      <c r="CL32" s="79"/>
      <c r="CM32" s="80" t="s">
        <v>120</v>
      </c>
      <c r="CN32" s="79"/>
      <c r="CO32" s="78" t="s">
        <v>119</v>
      </c>
      <c r="CP32" s="79"/>
      <c r="CQ32" s="80" t="s">
        <v>120</v>
      </c>
      <c r="CR32" s="79"/>
      <c r="CS32" s="78" t="s">
        <v>119</v>
      </c>
      <c r="CT32" s="79"/>
      <c r="CU32" s="80" t="s">
        <v>120</v>
      </c>
      <c r="CV32" s="79"/>
      <c r="CW32" s="78" t="s">
        <v>119</v>
      </c>
      <c r="CX32" s="79"/>
      <c r="CY32" s="80" t="s">
        <v>120</v>
      </c>
      <c r="CZ32" s="79"/>
      <c r="DA32" s="78" t="s">
        <v>119</v>
      </c>
      <c r="DB32" s="79"/>
      <c r="DC32" s="80" t="s">
        <v>120</v>
      </c>
      <c r="DD32" s="79"/>
      <c r="DE32" s="78" t="s">
        <v>119</v>
      </c>
      <c r="DF32" s="79"/>
      <c r="DG32" s="80" t="s">
        <v>120</v>
      </c>
      <c r="DH32" s="79"/>
      <c r="DI32" s="78" t="s">
        <v>119</v>
      </c>
      <c r="DJ32" s="79"/>
      <c r="DK32" s="80" t="s">
        <v>120</v>
      </c>
      <c r="DL32" s="79"/>
      <c r="DM32" s="78" t="s">
        <v>119</v>
      </c>
      <c r="DN32" s="79"/>
      <c r="DO32" s="80" t="s">
        <v>120</v>
      </c>
      <c r="DP32" s="79"/>
      <c r="DQ32" s="78" t="s">
        <v>119</v>
      </c>
      <c r="DR32" s="79"/>
      <c r="DS32" s="80" t="s">
        <v>120</v>
      </c>
      <c r="DT32" s="79"/>
    </row>
    <row r="33" spans="1:124" ht="15.75" customHeight="1" x14ac:dyDescent="0.25">
      <c r="A33" s="99">
        <f>'DES01 2025'!W141</f>
        <v>5.5E-2</v>
      </c>
      <c r="B33" s="79"/>
      <c r="C33" s="101">
        <f>'DES01 2025'!AB141</f>
        <v>1</v>
      </c>
      <c r="D33" s="79"/>
      <c r="E33" s="99">
        <f>'DES01 2025'!W142</f>
        <v>0.76</v>
      </c>
      <c r="F33" s="79"/>
      <c r="G33" s="101">
        <f>'DES01 2025'!AB142</f>
        <v>1</v>
      </c>
      <c r="H33" s="79"/>
      <c r="I33" s="99">
        <f>'DES01 2025'!W143</f>
        <v>0.9</v>
      </c>
      <c r="J33" s="79"/>
      <c r="K33" s="101">
        <f>'DES01 2025'!AB143</f>
        <v>1</v>
      </c>
      <c r="L33" s="79"/>
      <c r="M33" s="99">
        <f>'DES01 2025'!W144</f>
        <v>0.9</v>
      </c>
      <c r="N33" s="79"/>
      <c r="O33" s="101">
        <f>'DES01 2025'!AB144</f>
        <v>3.42</v>
      </c>
      <c r="P33" s="79"/>
      <c r="Q33" s="99">
        <f>'DES01 2025'!W145</f>
        <v>0.9</v>
      </c>
      <c r="R33" s="79"/>
      <c r="S33" s="101">
        <f>'DES01 2025'!AB145</f>
        <v>1</v>
      </c>
      <c r="T33" s="79"/>
      <c r="U33" s="99">
        <f>'DES01 2025'!W146</f>
        <v>0.9</v>
      </c>
      <c r="V33" s="79"/>
      <c r="W33" s="101">
        <f>'DES01 2025'!AB146</f>
        <v>0.75</v>
      </c>
      <c r="X33" s="79"/>
      <c r="Y33" s="99">
        <f>'DES01 2025'!W147</f>
        <v>0.9</v>
      </c>
      <c r="Z33" s="79"/>
      <c r="AA33" s="101">
        <f>'DES01 2025'!AB147</f>
        <v>0</v>
      </c>
      <c r="AB33" s="79"/>
      <c r="AC33" s="99">
        <f>'DES01 2025'!W148</f>
        <v>0.9</v>
      </c>
      <c r="AD33" s="79"/>
      <c r="AE33" s="101">
        <f>'DES01 2025'!AB148</f>
        <v>1</v>
      </c>
      <c r="AF33" s="79"/>
      <c r="AG33" s="99">
        <f>'DES01 2025'!W149</f>
        <v>0.9</v>
      </c>
      <c r="AH33" s="79"/>
      <c r="AI33" s="101">
        <f>'DES01 2025'!AB149</f>
        <v>0.83</v>
      </c>
      <c r="AJ33" s="79"/>
      <c r="AK33" s="99">
        <f>'DES01 2025'!W150</f>
        <v>0.9</v>
      </c>
      <c r="AL33" s="79"/>
      <c r="AM33" s="101">
        <f>'DES01 2025'!AB150</f>
        <v>1</v>
      </c>
      <c r="AN33" s="79"/>
      <c r="AO33" s="99">
        <f>'DES01 2025'!W151</f>
        <v>0.9</v>
      </c>
      <c r="AP33" s="79"/>
      <c r="AQ33" s="101">
        <f>'DES01 2025'!AB151</f>
        <v>0</v>
      </c>
      <c r="AR33" s="79"/>
      <c r="AS33" s="99">
        <f>'DES01 2025'!W152</f>
        <v>0.8</v>
      </c>
      <c r="AT33" s="79"/>
      <c r="AU33" s="101">
        <f>'DES01 2025'!AB152</f>
        <v>0.3</v>
      </c>
      <c r="AV33" s="79"/>
      <c r="AW33" s="99">
        <f>'DES01 2025'!W153</f>
        <v>0.9</v>
      </c>
      <c r="AX33" s="79"/>
      <c r="AY33" s="101">
        <f>'DES01 2025'!AB153</f>
        <v>1</v>
      </c>
      <c r="AZ33" s="79"/>
      <c r="BA33" s="99">
        <f>'DES01 2025'!W154</f>
        <v>0.8</v>
      </c>
      <c r="BB33" s="79"/>
      <c r="BC33" s="101">
        <f>'DES01 2025'!AB154</f>
        <v>0</v>
      </c>
      <c r="BD33" s="79"/>
      <c r="BE33" s="99">
        <f>'DES01 2025'!W155</f>
        <v>0.9</v>
      </c>
      <c r="BF33" s="79"/>
      <c r="BG33" s="101">
        <f>'DES01 2025'!AB155</f>
        <v>1.47</v>
      </c>
      <c r="BH33" s="79"/>
      <c r="BI33" s="99">
        <f>'DES01 2025'!W156</f>
        <v>0.9</v>
      </c>
      <c r="BJ33" s="79"/>
      <c r="BK33" s="101">
        <f>'DES01 2025'!AB156</f>
        <v>0</v>
      </c>
      <c r="BL33" s="79"/>
      <c r="BM33" s="99">
        <f>'DES01 2025'!W157</f>
        <v>0.9</v>
      </c>
      <c r="BN33" s="79"/>
      <c r="BO33" s="101">
        <f>'DES01 2025'!AB157</f>
        <v>1.41</v>
      </c>
      <c r="BP33" s="79"/>
      <c r="BQ33" s="99">
        <f>'DES01 2025'!W158</f>
        <v>0.9</v>
      </c>
      <c r="BR33" s="79"/>
      <c r="BS33" s="101">
        <f>'DES01 2025'!AB158</f>
        <v>2.56</v>
      </c>
      <c r="BT33" s="79"/>
      <c r="BU33" s="99">
        <f>'DES01 2025'!W159</f>
        <v>0.9</v>
      </c>
      <c r="BV33" s="79"/>
      <c r="BW33" s="101">
        <f>'DES01 2025'!AB159</f>
        <v>0</v>
      </c>
      <c r="BX33" s="79"/>
      <c r="BY33" s="99">
        <f>'DES01 2025'!W160</f>
        <v>0.9</v>
      </c>
      <c r="BZ33" s="79"/>
      <c r="CA33" s="101">
        <f>'DES01 2025'!AB160</f>
        <v>1</v>
      </c>
      <c r="CB33" s="79"/>
      <c r="CC33" s="99">
        <f>'DES01 2025'!W161</f>
        <v>0.85</v>
      </c>
      <c r="CD33" s="79"/>
      <c r="CE33" s="101">
        <f>'DES01 2025'!AB161</f>
        <v>0</v>
      </c>
      <c r="CF33" s="79"/>
      <c r="CG33" s="99">
        <f>'DES01 2025'!W162</f>
        <v>0.95</v>
      </c>
      <c r="CH33" s="79"/>
      <c r="CI33" s="101">
        <f>'DES01 2025'!AB162</f>
        <v>1</v>
      </c>
      <c r="CJ33" s="79"/>
      <c r="CK33" s="99">
        <f>'DES01 2025'!W163</f>
        <v>0.9</v>
      </c>
      <c r="CL33" s="79"/>
      <c r="CM33" s="101">
        <f>'DES01 2025'!AB163</f>
        <v>1</v>
      </c>
      <c r="CN33" s="79"/>
      <c r="CO33" s="99">
        <f>'DES01 2025'!W164</f>
        <v>0.8</v>
      </c>
      <c r="CP33" s="79"/>
      <c r="CQ33" s="101">
        <f>'DES01 2025'!AB164</f>
        <v>0.67</v>
      </c>
      <c r="CR33" s="79"/>
      <c r="CS33" s="99">
        <f>'DES01 2025'!$W165</f>
        <v>0.9</v>
      </c>
      <c r="CT33" s="79"/>
      <c r="CU33" s="101">
        <f>'DES01 2025'!$AB165</f>
        <v>3</v>
      </c>
      <c r="CV33" s="79"/>
      <c r="CW33" s="99">
        <f>'DES01 2025'!$W166</f>
        <v>0.85</v>
      </c>
      <c r="CX33" s="79"/>
      <c r="CY33" s="101">
        <f>'DES01 2025'!$AB166</f>
        <v>2.83</v>
      </c>
      <c r="CZ33" s="79"/>
      <c r="DA33" s="99">
        <f>'DES01 2025'!$W167</f>
        <v>0.85</v>
      </c>
      <c r="DB33" s="79"/>
      <c r="DC33" s="101">
        <f>'DES01 2025'!$AB167</f>
        <v>1.42</v>
      </c>
      <c r="DD33" s="79"/>
      <c r="DE33" s="99">
        <f>'DES01 2025'!$W168</f>
        <v>0.9</v>
      </c>
      <c r="DF33" s="79"/>
      <c r="DG33" s="101">
        <f>'DES01 2025'!$AB168</f>
        <v>0.92</v>
      </c>
      <c r="DH33" s="79"/>
      <c r="DI33" s="99">
        <f>'DES01 2025'!$W169</f>
        <v>0.85</v>
      </c>
      <c r="DJ33" s="79"/>
      <c r="DK33" s="101">
        <f>'DES01 2025'!$AB169</f>
        <v>0.39</v>
      </c>
      <c r="DL33" s="79"/>
      <c r="DM33" s="99">
        <f>'DES01 2025'!$W170</f>
        <v>0.9</v>
      </c>
      <c r="DN33" s="79"/>
      <c r="DO33" s="101">
        <f>'DES01 2025'!$AB170</f>
        <v>1.67</v>
      </c>
      <c r="DP33" s="79"/>
      <c r="DQ33" s="99">
        <f>'DES01 2025'!$W171</f>
        <v>0.85</v>
      </c>
      <c r="DR33" s="79"/>
      <c r="DS33" s="101">
        <f>'DES01 2025'!$AB171</f>
        <v>0</v>
      </c>
      <c r="DT33" s="79"/>
    </row>
    <row r="34" spans="1:124" ht="15.75" customHeight="1" x14ac:dyDescent="0.25">
      <c r="A34" s="78" t="s">
        <v>121</v>
      </c>
      <c r="B34" s="79"/>
      <c r="C34" s="80" t="s">
        <v>122</v>
      </c>
      <c r="D34" s="79"/>
      <c r="E34" s="78" t="s">
        <v>121</v>
      </c>
      <c r="F34" s="79"/>
      <c r="G34" s="80" t="s">
        <v>122</v>
      </c>
      <c r="H34" s="79"/>
      <c r="I34" s="78" t="s">
        <v>121</v>
      </c>
      <c r="J34" s="79"/>
      <c r="K34" s="80" t="s">
        <v>122</v>
      </c>
      <c r="L34" s="79"/>
      <c r="M34" s="78" t="s">
        <v>121</v>
      </c>
      <c r="N34" s="79"/>
      <c r="O34" s="80" t="s">
        <v>122</v>
      </c>
      <c r="P34" s="79"/>
      <c r="Q34" s="78" t="s">
        <v>121</v>
      </c>
      <c r="R34" s="79"/>
      <c r="S34" s="80" t="s">
        <v>122</v>
      </c>
      <c r="T34" s="79"/>
      <c r="U34" s="78" t="s">
        <v>121</v>
      </c>
      <c r="V34" s="79"/>
      <c r="W34" s="80" t="s">
        <v>122</v>
      </c>
      <c r="X34" s="79"/>
      <c r="Y34" s="78" t="s">
        <v>121</v>
      </c>
      <c r="Z34" s="79"/>
      <c r="AA34" s="80" t="s">
        <v>122</v>
      </c>
      <c r="AB34" s="79"/>
      <c r="AC34" s="78" t="s">
        <v>121</v>
      </c>
      <c r="AD34" s="79"/>
      <c r="AE34" s="80" t="s">
        <v>122</v>
      </c>
      <c r="AF34" s="79"/>
      <c r="AG34" s="78" t="s">
        <v>121</v>
      </c>
      <c r="AH34" s="79"/>
      <c r="AI34" s="80" t="s">
        <v>122</v>
      </c>
      <c r="AJ34" s="79"/>
      <c r="AK34" s="78" t="s">
        <v>121</v>
      </c>
      <c r="AL34" s="79"/>
      <c r="AM34" s="80" t="s">
        <v>122</v>
      </c>
      <c r="AN34" s="79"/>
      <c r="AO34" s="78" t="s">
        <v>121</v>
      </c>
      <c r="AP34" s="79"/>
      <c r="AQ34" s="80" t="s">
        <v>122</v>
      </c>
      <c r="AR34" s="79"/>
      <c r="AS34" s="78" t="s">
        <v>121</v>
      </c>
      <c r="AT34" s="79"/>
      <c r="AU34" s="80" t="s">
        <v>122</v>
      </c>
      <c r="AV34" s="79"/>
      <c r="AW34" s="78" t="s">
        <v>121</v>
      </c>
      <c r="AX34" s="79"/>
      <c r="AY34" s="80" t="s">
        <v>122</v>
      </c>
      <c r="AZ34" s="79"/>
      <c r="BA34" s="78" t="s">
        <v>121</v>
      </c>
      <c r="BB34" s="79"/>
      <c r="BC34" s="80" t="s">
        <v>122</v>
      </c>
      <c r="BD34" s="79"/>
      <c r="BE34" s="78" t="s">
        <v>121</v>
      </c>
      <c r="BF34" s="79"/>
      <c r="BG34" s="80" t="s">
        <v>122</v>
      </c>
      <c r="BH34" s="79"/>
      <c r="BI34" s="78" t="s">
        <v>121</v>
      </c>
      <c r="BJ34" s="79"/>
      <c r="BK34" s="80" t="s">
        <v>122</v>
      </c>
      <c r="BL34" s="79"/>
      <c r="BM34" s="78" t="s">
        <v>121</v>
      </c>
      <c r="BN34" s="79"/>
      <c r="BO34" s="80" t="s">
        <v>122</v>
      </c>
      <c r="BP34" s="79"/>
      <c r="BQ34" s="78" t="s">
        <v>121</v>
      </c>
      <c r="BR34" s="79"/>
      <c r="BS34" s="80" t="s">
        <v>122</v>
      </c>
      <c r="BT34" s="79"/>
      <c r="BU34" s="78" t="s">
        <v>121</v>
      </c>
      <c r="BV34" s="79"/>
      <c r="BW34" s="80" t="s">
        <v>122</v>
      </c>
      <c r="BX34" s="79"/>
      <c r="BY34" s="78" t="s">
        <v>121</v>
      </c>
      <c r="BZ34" s="79"/>
      <c r="CA34" s="80" t="s">
        <v>122</v>
      </c>
      <c r="CB34" s="79"/>
      <c r="CC34" s="78" t="s">
        <v>121</v>
      </c>
      <c r="CD34" s="79"/>
      <c r="CE34" s="80" t="s">
        <v>122</v>
      </c>
      <c r="CF34" s="79"/>
      <c r="CG34" s="78" t="s">
        <v>121</v>
      </c>
      <c r="CH34" s="79"/>
      <c r="CI34" s="80" t="s">
        <v>122</v>
      </c>
      <c r="CJ34" s="79"/>
      <c r="CK34" s="78" t="s">
        <v>121</v>
      </c>
      <c r="CL34" s="79"/>
      <c r="CM34" s="80" t="s">
        <v>122</v>
      </c>
      <c r="CN34" s="79"/>
      <c r="CO34" s="78" t="s">
        <v>121</v>
      </c>
      <c r="CP34" s="79"/>
      <c r="CQ34" s="80" t="s">
        <v>122</v>
      </c>
      <c r="CR34" s="79"/>
      <c r="CS34" s="78" t="s">
        <v>121</v>
      </c>
      <c r="CT34" s="79"/>
      <c r="CU34" s="80" t="s">
        <v>122</v>
      </c>
      <c r="CV34" s="79"/>
      <c r="CW34" s="78" t="s">
        <v>121</v>
      </c>
      <c r="CX34" s="79"/>
      <c r="CY34" s="80" t="s">
        <v>122</v>
      </c>
      <c r="CZ34" s="79"/>
      <c r="DA34" s="78" t="s">
        <v>121</v>
      </c>
      <c r="DB34" s="79"/>
      <c r="DC34" s="80" t="s">
        <v>122</v>
      </c>
      <c r="DD34" s="79"/>
      <c r="DE34" s="78" t="s">
        <v>121</v>
      </c>
      <c r="DF34" s="79"/>
      <c r="DG34" s="80" t="s">
        <v>122</v>
      </c>
      <c r="DH34" s="79"/>
      <c r="DI34" s="78" t="s">
        <v>121</v>
      </c>
      <c r="DJ34" s="79"/>
      <c r="DK34" s="80" t="s">
        <v>122</v>
      </c>
      <c r="DL34" s="79"/>
      <c r="DM34" s="78" t="s">
        <v>121</v>
      </c>
      <c r="DN34" s="79"/>
      <c r="DO34" s="80" t="s">
        <v>122</v>
      </c>
      <c r="DP34" s="79"/>
      <c r="DQ34" s="78" t="s">
        <v>121</v>
      </c>
      <c r="DR34" s="79"/>
      <c r="DS34" s="80" t="s">
        <v>122</v>
      </c>
      <c r="DT34" s="79"/>
    </row>
    <row r="35" spans="1:124" ht="15" customHeight="1" x14ac:dyDescent="0.25">
      <c r="A35" s="22" t="s">
        <v>123</v>
      </c>
      <c r="B35" s="23" t="str">
        <f>'DES01 2025'!V141</f>
        <v>5.2-0%</v>
      </c>
      <c r="C35" s="81" t="str">
        <f>'DES01 2025'!R141</f>
        <v xml:space="preserve">CONEVAL. Medición de la Pobreza por Municipio 2020
https://sistemas.coneval.org.mx/DATAMUN/dato-actualizado?e=13&amp;m=13055&amp;sg=4&amp;g=26  </v>
      </c>
      <c r="D35" s="82"/>
      <c r="E35" s="22" t="s">
        <v>123</v>
      </c>
      <c r="F35" s="23" t="str">
        <f>'DES01 2025'!V142</f>
        <v>76-0%</v>
      </c>
      <c r="G35" s="81" t="str">
        <f>'DES01 2025'!R142</f>
        <v>CONEVAL. Medición de la Pobreza por Municipio 2020
https://sistemas.coneval.org.mx/DATAMUN/dato-actualizado?e=13&amp;m=13055&amp;sg=4&amp;g=27</v>
      </c>
      <c r="H35" s="82"/>
      <c r="I35" s="22" t="s">
        <v>123</v>
      </c>
      <c r="J35" s="23" t="str">
        <f>'DES01 2025'!V143</f>
        <v>81-100%</v>
      </c>
      <c r="K35" s="81" t="str">
        <f>'DES01 2025'!R143</f>
        <v>Servicios entregados, lista de beneficiarios.
Programa Operativo Anual de Sistema Dif Municipal</v>
      </c>
      <c r="L35" s="82"/>
      <c r="M35" s="22" t="s">
        <v>123</v>
      </c>
      <c r="N35" s="23" t="str">
        <f>'DES01 2025'!V144</f>
        <v>81-100%</v>
      </c>
      <c r="O35" s="81" t="str">
        <f>'DES01 2025'!R144</f>
        <v xml:space="preserve">Lista de terapias, Programa Operativo Anual de Sistema Dif Municipal </v>
      </c>
      <c r="P35" s="82"/>
      <c r="Q35" s="22" t="s">
        <v>123</v>
      </c>
      <c r="R35" s="23" t="str">
        <f>'DES01 2025'!V145</f>
        <v>81-100%</v>
      </c>
      <c r="S35" s="81" t="str">
        <f>'DES01 2025'!R145</f>
        <v>Registro de terapias. Programa Operativo Anual de Sistema Dif Municipal</v>
      </c>
      <c r="T35" s="82"/>
      <c r="U35" s="22" t="s">
        <v>123</v>
      </c>
      <c r="V35" s="23" t="str">
        <f>'DES01 2025'!V146</f>
        <v>81-100%</v>
      </c>
      <c r="W35" s="81" t="str">
        <f>'DES01 2025'!R146</f>
        <v>Registro de terapias. Programa Operativo Anual de Sistema Dif Municipal</v>
      </c>
      <c r="X35" s="82"/>
      <c r="Y35" s="22" t="s">
        <v>123</v>
      </c>
      <c r="Z35" s="23" t="str">
        <f>'DES01 2025'!V147</f>
        <v>81-100%</v>
      </c>
      <c r="AA35" s="81" t="str">
        <f>'DES01 2025'!R147</f>
        <v>Registro de consultas generales. Programa Operativo Anual de Sistema Dif Municipal</v>
      </c>
      <c r="AB35" s="82"/>
      <c r="AC35" s="22" t="s">
        <v>123</v>
      </c>
      <c r="AD35" s="23" t="str">
        <f>'DES01 2025'!V148</f>
        <v>81-100%</v>
      </c>
      <c r="AE35" s="81" t="str">
        <f>'DES01 2025'!R148</f>
        <v>Registro de consultas de especialidad. Programa Operativo Anual de Sistema Dif Municipal</v>
      </c>
      <c r="AF35" s="82"/>
      <c r="AG35" s="22" t="s">
        <v>123</v>
      </c>
      <c r="AH35" s="23" t="str">
        <f>'DES01 2025'!V149</f>
        <v>81-100%</v>
      </c>
      <c r="AI35" s="81" t="str">
        <f>'DES01 2025'!R149</f>
        <v>Registro de servicios de radiología. Programa Operativo Anual de Sistema Dif Municipal</v>
      </c>
      <c r="AJ35" s="82"/>
      <c r="AK35" s="22" t="s">
        <v>123</v>
      </c>
      <c r="AL35" s="23" t="str">
        <f>'DES01 2025'!V150</f>
        <v>81-100%</v>
      </c>
      <c r="AM35" s="81" t="str">
        <f>'DES01 2025'!R150</f>
        <v>Lista de pacientes. Programa Operativo Anual de Sistema Dif Municipal</v>
      </c>
      <c r="AN35" s="82"/>
      <c r="AO35" s="22" t="s">
        <v>123</v>
      </c>
      <c r="AP35" s="23" t="str">
        <f>'DES01 2025'!V151</f>
        <v>81-100%</v>
      </c>
      <c r="AQ35" s="81" t="str">
        <f>'DES01 2025'!R151</f>
        <v>Bitácora de traslados. Programa Operativo Anual de Sistema Dif Municipal</v>
      </c>
      <c r="AR35" s="82"/>
      <c r="AS35" s="22" t="s">
        <v>123</v>
      </c>
      <c r="AT35" s="23" t="str">
        <f>'DES01 2025'!V152</f>
        <v>81-100%</v>
      </c>
      <c r="AU35" s="81" t="str">
        <f>'DES01 2025'!R152</f>
        <v xml:space="preserve"> Lista de beneficiarios. Programa Operativo Anual de Desarrollo Socia  </v>
      </c>
      <c r="AV35" s="82"/>
      <c r="AW35" s="22" t="s">
        <v>123</v>
      </c>
      <c r="AX35" s="23" t="str">
        <f>'DES01 2025'!V153</f>
        <v>81-100%</v>
      </c>
      <c r="AY35" s="81" t="str">
        <f>'DES01 2025'!R153</f>
        <v>Lista de beneficiarios./Programa Operativo Anual de Desarrollo Socia/Informes mensuales</v>
      </c>
      <c r="AZ35" s="82"/>
      <c r="BA35" s="22" t="s">
        <v>123</v>
      </c>
      <c r="BB35" s="23" t="str">
        <f>'DES01 2025'!V154</f>
        <v>76-100%</v>
      </c>
      <c r="BC35" s="81" t="str">
        <f>'DES01 2025'!R154</f>
        <v>Lista de beneficiarios./Programa Operativo Anual de Desarrollo Socia/Informes mensuales</v>
      </c>
      <c r="BD35" s="82"/>
      <c r="BE35" s="22" t="s">
        <v>123</v>
      </c>
      <c r="BF35" s="23" t="str">
        <f>'DES01 2025'!V155</f>
        <v>81-100%</v>
      </c>
      <c r="BG35" s="81" t="str">
        <f>'DES01 2025'!R155</f>
        <v>Lista de beneficiarios./Programa Operativo Anual de Desarrollo Socia/Informes mensuales</v>
      </c>
      <c r="BH35" s="82"/>
      <c r="BI35" s="22" t="s">
        <v>123</v>
      </c>
      <c r="BJ35" s="23" t="str">
        <f>'DES01 2025'!V156</f>
        <v>81-100%</v>
      </c>
      <c r="BK35" s="81" t="str">
        <f>'DES01 2025'!R156</f>
        <v xml:space="preserve">Programa Operativo Anual de Enlace municipal para la atención de las personas adultas mayores/ Reportes mensuales </v>
      </c>
      <c r="BL35" s="82"/>
      <c r="BM35" s="22" t="s">
        <v>123</v>
      </c>
      <c r="BN35" s="23" t="str">
        <f>'DES01 2025'!V157</f>
        <v>81-80%</v>
      </c>
      <c r="BO35" s="81" t="str">
        <f>'DES01 2025'!R157</f>
        <v xml:space="preserve"> Lista de asistencia y Memoria Fotográfica.
Programa Operativo Anual de Enlace municipal para la atención de las personas adultas mayores</v>
      </c>
      <c r="BP35" s="82"/>
      <c r="BQ35" s="22" t="s">
        <v>123</v>
      </c>
      <c r="BR35" s="23" t="str">
        <f>'DES01 2025'!V158</f>
        <v>81-80%</v>
      </c>
      <c r="BS35" s="81" t="str">
        <f>'DES01 2025'!R158</f>
        <v>Enlace municipal para la atención de las personas adultas mayores / lista de asistencia y memoria fotográfica.</v>
      </c>
      <c r="BT35" s="82"/>
      <c r="BU35" s="22" t="s">
        <v>123</v>
      </c>
      <c r="BV35" s="23" t="str">
        <f>'DES01 2025'!V159</f>
        <v>81-80%</v>
      </c>
      <c r="BW35" s="81" t="str">
        <f>'DES01 2025'!R159</f>
        <v>Listas de asistencia, , evidencia fotográfica.
Programa Operativo Anual IMJUVE y Deporte</v>
      </c>
      <c r="BX35" s="82"/>
      <c r="BY35" s="22" t="s">
        <v>123</v>
      </c>
      <c r="BZ35" s="23" t="str">
        <f>'DES01 2025'!V160</f>
        <v>81-80%</v>
      </c>
      <c r="CA35" s="81" t="str">
        <f>'DES01 2025'!R160</f>
        <v>Listas de asistencia, evidencia fotográfica/Programa Operativo Anual IMJUVE y Deporte</v>
      </c>
      <c r="CB35" s="82"/>
      <c r="CC35" s="22" t="s">
        <v>123</v>
      </c>
      <c r="CD35" s="23" t="str">
        <f>'DES01 2025'!V161</f>
        <v>76-100%</v>
      </c>
      <c r="CE35" s="81" t="str">
        <f>'DES01 2025'!R161</f>
        <v>Reportes mensuales, Evidencia fotográfica. 
Programa Operativo Anual IMJUVE y Deporte</v>
      </c>
      <c r="CF35" s="82"/>
      <c r="CG35" s="22" t="s">
        <v>123</v>
      </c>
      <c r="CH35" s="23" t="str">
        <f>'DES01 2025'!V162</f>
        <v>91-100%</v>
      </c>
      <c r="CI35" s="81" t="str">
        <f>'DES01 2025'!R162</f>
        <v>Ley de Derechos y Cultura Indígena para el Estado de Hidalgo.
Constancias de registro</v>
      </c>
      <c r="CJ35" s="82"/>
      <c r="CK35" s="22" t="s">
        <v>123</v>
      </c>
      <c r="CL35" s="23" t="str">
        <f>'DES01 2025'!V163</f>
        <v>86-100%</v>
      </c>
      <c r="CM35" s="81" t="str">
        <f>'DES01 2025'!R163</f>
        <v xml:space="preserve">Programa Operativo Anual Comunidades Indígenas. 
Informes mensuales. Actas o minutas. </v>
      </c>
      <c r="CN35" s="82"/>
      <c r="CO35" s="22" t="s">
        <v>123</v>
      </c>
      <c r="CP35" s="23" t="str">
        <f>'DES01 2025'!V164</f>
        <v>76-100%</v>
      </c>
      <c r="CQ35" s="81" t="str">
        <f>'DES01 2025'!R164</f>
        <v xml:space="preserve">Informes mensuales,  Listas de asistencia. 
Programa Operativo Anual Comunidades Indígenas. </v>
      </c>
      <c r="CR35" s="82"/>
      <c r="CS35" s="22" t="s">
        <v>123</v>
      </c>
      <c r="CT35" s="23" t="str">
        <f>'DES01 2025'!$V165</f>
        <v>81-100%</v>
      </c>
      <c r="CU35" s="81" t="str">
        <f>'DES01 2025'!$R165</f>
        <v xml:space="preserve">Programa Operativo Anual Instancia Municipal para el Desarrollo de lasMujeres. Publicaciones, listas de asistencia </v>
      </c>
      <c r="CV35" s="82"/>
      <c r="CW35" s="22" t="s">
        <v>123</v>
      </c>
      <c r="CX35" s="23" t="str">
        <f>'DES01 2025'!$V166</f>
        <v>76-100%</v>
      </c>
      <c r="CY35" s="81" t="str">
        <f>'DES01 2025'!$R166</f>
        <v xml:space="preserve">Programa Operativo Anual Instancia Municipal para el Desarrollo de lasMujeres. Publicaciones, listas de asistencia </v>
      </c>
      <c r="CZ35" s="82"/>
      <c r="DA35" s="22" t="s">
        <v>123</v>
      </c>
      <c r="DB35" s="23" t="str">
        <f>'DES01 2025'!$V167</f>
        <v>76-100%</v>
      </c>
      <c r="DC35" s="81" t="str">
        <f>'DES01 2025'!$R167</f>
        <v xml:space="preserve">Programa Operativo Anual Instancia Municipal para el Desarrollo de lasMujeres. Publicaciones, listas de asistencia </v>
      </c>
      <c r="DD35" s="82"/>
      <c r="DE35" s="22" t="s">
        <v>123</v>
      </c>
      <c r="DF35" s="23" t="str">
        <f>'DES01 2025'!$V168</f>
        <v>81-100%</v>
      </c>
      <c r="DG35" s="81" t="str">
        <f>'DES01 2025'!$R168</f>
        <v>Programa Operativo Anual SIPINNA</v>
      </c>
      <c r="DH35" s="82"/>
      <c r="DI35" s="22" t="s">
        <v>123</v>
      </c>
      <c r="DJ35" s="23" t="str">
        <f>'DES01 2025'!$V169</f>
        <v>76-100%</v>
      </c>
      <c r="DK35" s="81" t="str">
        <f>'DES01 2025'!$R169</f>
        <v xml:space="preserve">Programa Operativo Anual SIPINNA, Publicaciones en páginas oficiales </v>
      </c>
      <c r="DL35" s="82"/>
      <c r="DM35" s="22" t="s">
        <v>123</v>
      </c>
      <c r="DN35" s="23" t="str">
        <f>'DES01 2025'!$V170</f>
        <v>81-100%</v>
      </c>
      <c r="DO35" s="81" t="str">
        <f>'DES01 2025'!$R170</f>
        <v>Listas de asistentes, evidencia fotográfica, Programa Operativo Anual SIPINNA</v>
      </c>
      <c r="DP35" s="82"/>
      <c r="DQ35" s="22" t="s">
        <v>123</v>
      </c>
      <c r="DR35" s="23" t="str">
        <f>'DES01 2025'!$V171</f>
        <v>76-100%</v>
      </c>
      <c r="DS35" s="81" t="str">
        <f>'DES01 2025'!$R171</f>
        <v xml:space="preserve">Listas de asistentes, evidencia fotáfica/ Programa Operativo Anual SIPINNA. </v>
      </c>
      <c r="DT35" s="82"/>
    </row>
    <row r="36" spans="1:124" ht="15.75" customHeight="1" x14ac:dyDescent="0.25">
      <c r="A36" s="22" t="s">
        <v>124</v>
      </c>
      <c r="B36" s="23" t="str">
        <f>'DES01 2025'!U141</f>
        <v>5.7-5.3%</v>
      </c>
      <c r="C36" s="83"/>
      <c r="D36" s="84"/>
      <c r="E36" s="22" t="s">
        <v>124</v>
      </c>
      <c r="F36" s="23" t="str">
        <f>'DES01 2025'!U142</f>
        <v>81-77%</v>
      </c>
      <c r="G36" s="83"/>
      <c r="H36" s="84"/>
      <c r="I36" s="22" t="s">
        <v>124</v>
      </c>
      <c r="J36" s="23" t="str">
        <f>'DES01 2025'!U143</f>
        <v>61-80%</v>
      </c>
      <c r="K36" s="83"/>
      <c r="L36" s="84"/>
      <c r="M36" s="22" t="s">
        <v>124</v>
      </c>
      <c r="N36" s="23" t="str">
        <f>'DES01 2025'!U144</f>
        <v>61-80%</v>
      </c>
      <c r="O36" s="83"/>
      <c r="P36" s="84"/>
      <c r="Q36" s="22" t="s">
        <v>124</v>
      </c>
      <c r="R36" s="23" t="str">
        <f>'DES01 2025'!U145</f>
        <v>61-80%</v>
      </c>
      <c r="S36" s="83"/>
      <c r="T36" s="84"/>
      <c r="U36" s="22" t="s">
        <v>124</v>
      </c>
      <c r="V36" s="23" t="str">
        <f>'DES01 2025'!U146</f>
        <v>61-80%</v>
      </c>
      <c r="W36" s="83"/>
      <c r="X36" s="84"/>
      <c r="Y36" s="22" t="s">
        <v>124</v>
      </c>
      <c r="Z36" s="23" t="str">
        <f>'DES01 2025'!U147</f>
        <v>61-80%</v>
      </c>
      <c r="AA36" s="83"/>
      <c r="AB36" s="84"/>
      <c r="AC36" s="22" t="s">
        <v>124</v>
      </c>
      <c r="AD36" s="23" t="str">
        <f>'DES01 2025'!U148</f>
        <v>61-80%</v>
      </c>
      <c r="AE36" s="83"/>
      <c r="AF36" s="84"/>
      <c r="AG36" s="22" t="s">
        <v>124</v>
      </c>
      <c r="AH36" s="23" t="str">
        <f>'DES01 2025'!U149</f>
        <v>51-80%</v>
      </c>
      <c r="AI36" s="83"/>
      <c r="AJ36" s="84"/>
      <c r="AK36" s="22" t="s">
        <v>124</v>
      </c>
      <c r="AL36" s="23" t="str">
        <f>'DES01 2025'!U150</f>
        <v>61-80%</v>
      </c>
      <c r="AM36" s="83"/>
      <c r="AN36" s="84"/>
      <c r="AO36" s="22" t="s">
        <v>124</v>
      </c>
      <c r="AP36" s="23" t="str">
        <f>'DES01 2025'!U151</f>
        <v>61-80%</v>
      </c>
      <c r="AQ36" s="83"/>
      <c r="AR36" s="84"/>
      <c r="AS36" s="22" t="s">
        <v>124</v>
      </c>
      <c r="AT36" s="23" t="str">
        <f>'DES01 2025'!U152</f>
        <v>51-80%</v>
      </c>
      <c r="AU36" s="83"/>
      <c r="AV36" s="84"/>
      <c r="AW36" s="22" t="s">
        <v>124</v>
      </c>
      <c r="AX36" s="23" t="str">
        <f>'DES01 2025'!U153</f>
        <v>61-80%</v>
      </c>
      <c r="AY36" s="83"/>
      <c r="AZ36" s="84"/>
      <c r="BA36" s="22" t="s">
        <v>124</v>
      </c>
      <c r="BB36" s="23" t="str">
        <f>'DES01 2025'!U154</f>
        <v>51-75%</v>
      </c>
      <c r="BC36" s="83"/>
      <c r="BD36" s="84"/>
      <c r="BE36" s="22" t="s">
        <v>124</v>
      </c>
      <c r="BF36" s="23" t="str">
        <f>'DES01 2025'!U155</f>
        <v>61-80%</v>
      </c>
      <c r="BG36" s="83"/>
      <c r="BH36" s="84"/>
      <c r="BI36" s="22" t="s">
        <v>124</v>
      </c>
      <c r="BJ36" s="23" t="str">
        <f>'DES01 2025'!U156</f>
        <v>61-80%</v>
      </c>
      <c r="BK36" s="83"/>
      <c r="BL36" s="84"/>
      <c r="BM36" s="22" t="s">
        <v>124</v>
      </c>
      <c r="BN36" s="23" t="str">
        <f>'DES01 2025'!U157</f>
        <v>61-80%</v>
      </c>
      <c r="BO36" s="83"/>
      <c r="BP36" s="84"/>
      <c r="BQ36" s="22" t="s">
        <v>124</v>
      </c>
      <c r="BR36" s="23" t="str">
        <f>'DES01 2025'!U158</f>
        <v>61-80%</v>
      </c>
      <c r="BS36" s="83"/>
      <c r="BT36" s="84"/>
      <c r="BU36" s="22" t="s">
        <v>124</v>
      </c>
      <c r="BV36" s="23" t="str">
        <f>'DES01 2025'!U159</f>
        <v>61-80%</v>
      </c>
      <c r="BW36" s="83"/>
      <c r="BX36" s="84"/>
      <c r="BY36" s="22" t="s">
        <v>124</v>
      </c>
      <c r="BZ36" s="23" t="str">
        <f>'DES01 2025'!U160</f>
        <v>61-80%</v>
      </c>
      <c r="CA36" s="83"/>
      <c r="CB36" s="84"/>
      <c r="CC36" s="22" t="s">
        <v>124</v>
      </c>
      <c r="CD36" s="23" t="str">
        <f>'DES01 2025'!U161</f>
        <v>51-75%</v>
      </c>
      <c r="CE36" s="83"/>
      <c r="CF36" s="84"/>
      <c r="CG36" s="22" t="s">
        <v>124</v>
      </c>
      <c r="CH36" s="23" t="str">
        <f>'DES01 2025'!U162</f>
        <v>66-90%</v>
      </c>
      <c r="CI36" s="83"/>
      <c r="CJ36" s="84"/>
      <c r="CK36" s="22" t="s">
        <v>124</v>
      </c>
      <c r="CL36" s="23" t="str">
        <f>'DES01 2025'!U163</f>
        <v>67-85%</v>
      </c>
      <c r="CM36" s="83"/>
      <c r="CN36" s="84"/>
      <c r="CO36" s="22" t="s">
        <v>124</v>
      </c>
      <c r="CP36" s="23" t="str">
        <f>'DES01 2025'!U164</f>
        <v>51-75%</v>
      </c>
      <c r="CQ36" s="83"/>
      <c r="CR36" s="84"/>
      <c r="CS36" s="22" t="s">
        <v>124</v>
      </c>
      <c r="CT36" s="23" t="str">
        <f>'DES01 2025'!$U165</f>
        <v>61-80%</v>
      </c>
      <c r="CU36" s="83"/>
      <c r="CV36" s="84"/>
      <c r="CW36" s="22" t="s">
        <v>124</v>
      </c>
      <c r="CX36" s="23" t="str">
        <f>'DES01 2025'!$U166</f>
        <v>51-75%</v>
      </c>
      <c r="CY36" s="83"/>
      <c r="CZ36" s="84"/>
      <c r="DA36" s="22" t="s">
        <v>124</v>
      </c>
      <c r="DB36" s="23" t="str">
        <f>'DES01 2025'!$U167</f>
        <v>51-75%</v>
      </c>
      <c r="DC36" s="83"/>
      <c r="DD36" s="84"/>
      <c r="DE36" s="22" t="s">
        <v>124</v>
      </c>
      <c r="DF36" s="23" t="str">
        <f>'DES01 2025'!$U168</f>
        <v>61-80%</v>
      </c>
      <c r="DG36" s="83"/>
      <c r="DH36" s="84"/>
      <c r="DI36" s="22" t="s">
        <v>124</v>
      </c>
      <c r="DJ36" s="23" t="str">
        <f>'DES01 2025'!$U169</f>
        <v>51-75%</v>
      </c>
      <c r="DK36" s="83"/>
      <c r="DL36" s="84"/>
      <c r="DM36" s="22" t="s">
        <v>124</v>
      </c>
      <c r="DN36" s="23" t="str">
        <f>'DES01 2025'!$U170</f>
        <v>61-80%</v>
      </c>
      <c r="DO36" s="83"/>
      <c r="DP36" s="84"/>
      <c r="DQ36" s="22" t="s">
        <v>124</v>
      </c>
      <c r="DR36" s="23" t="str">
        <f>'DES01 2025'!$U171</f>
        <v>51-75%</v>
      </c>
      <c r="DS36" s="83"/>
      <c r="DT36" s="84"/>
    </row>
    <row r="37" spans="1:124" ht="15.75" customHeight="1" x14ac:dyDescent="0.25">
      <c r="A37" s="22" t="s">
        <v>125</v>
      </c>
      <c r="B37" s="23" t="str">
        <f>'DES01 2025'!T141</f>
        <v>100-5.8%</v>
      </c>
      <c r="C37" s="85"/>
      <c r="D37" s="86"/>
      <c r="E37" s="22" t="s">
        <v>125</v>
      </c>
      <c r="F37" s="23" t="str">
        <f>'DES01 2025'!T142</f>
        <v>100-82%</v>
      </c>
      <c r="G37" s="85"/>
      <c r="H37" s="86"/>
      <c r="I37" s="22" t="s">
        <v>125</v>
      </c>
      <c r="J37" s="23" t="str">
        <f>'DES01 2025'!T143</f>
        <v>0-60%</v>
      </c>
      <c r="K37" s="85"/>
      <c r="L37" s="86"/>
      <c r="M37" s="22" t="s">
        <v>125</v>
      </c>
      <c r="N37" s="23" t="str">
        <f>'DES01 2025'!T144</f>
        <v>0-60%</v>
      </c>
      <c r="O37" s="85"/>
      <c r="P37" s="86"/>
      <c r="Q37" s="22" t="s">
        <v>125</v>
      </c>
      <c r="R37" s="23" t="str">
        <f>'DES01 2025'!T145</f>
        <v>0-60%</v>
      </c>
      <c r="S37" s="85"/>
      <c r="T37" s="86"/>
      <c r="U37" s="22" t="s">
        <v>125</v>
      </c>
      <c r="V37" s="23" t="str">
        <f>'DES01 2025'!T146</f>
        <v>0-60%</v>
      </c>
      <c r="W37" s="85"/>
      <c r="X37" s="86"/>
      <c r="Y37" s="22" t="s">
        <v>125</v>
      </c>
      <c r="Z37" s="23" t="str">
        <f>'DES01 2025'!T147</f>
        <v>0-60%</v>
      </c>
      <c r="AA37" s="85"/>
      <c r="AB37" s="86"/>
      <c r="AC37" s="22" t="s">
        <v>125</v>
      </c>
      <c r="AD37" s="23" t="str">
        <f>'DES01 2025'!T148</f>
        <v>0-60%</v>
      </c>
      <c r="AE37" s="85"/>
      <c r="AF37" s="86"/>
      <c r="AG37" s="22" t="s">
        <v>125</v>
      </c>
      <c r="AH37" s="23" t="str">
        <f>'DES01 2025'!T149</f>
        <v>0-50%</v>
      </c>
      <c r="AI37" s="85"/>
      <c r="AJ37" s="86"/>
      <c r="AK37" s="22" t="s">
        <v>125</v>
      </c>
      <c r="AL37" s="23" t="str">
        <f>'DES01 2025'!T150</f>
        <v>0-60%</v>
      </c>
      <c r="AM37" s="85"/>
      <c r="AN37" s="86"/>
      <c r="AO37" s="22" t="s">
        <v>125</v>
      </c>
      <c r="AP37" s="23" t="str">
        <f>'DES01 2025'!T151</f>
        <v>0-60%</v>
      </c>
      <c r="AQ37" s="85"/>
      <c r="AR37" s="86"/>
      <c r="AS37" s="22" t="s">
        <v>125</v>
      </c>
      <c r="AT37" s="23" t="str">
        <f>'DES01 2025'!T152</f>
        <v>0-50%</v>
      </c>
      <c r="AU37" s="85"/>
      <c r="AV37" s="86"/>
      <c r="AW37" s="22" t="s">
        <v>125</v>
      </c>
      <c r="AX37" s="23" t="str">
        <f>'DES01 2025'!T153</f>
        <v>0-60%</v>
      </c>
      <c r="AY37" s="85"/>
      <c r="AZ37" s="86"/>
      <c r="BA37" s="22" t="s">
        <v>125</v>
      </c>
      <c r="BB37" s="23" t="str">
        <f>'DES01 2025'!T154</f>
        <v>0-50%</v>
      </c>
      <c r="BC37" s="85"/>
      <c r="BD37" s="86"/>
      <c r="BE37" s="22" t="s">
        <v>125</v>
      </c>
      <c r="BF37" s="23" t="str">
        <f>'DES01 2025'!T155</f>
        <v>0-60%</v>
      </c>
      <c r="BG37" s="85"/>
      <c r="BH37" s="86"/>
      <c r="BI37" s="22" t="s">
        <v>125</v>
      </c>
      <c r="BJ37" s="23" t="str">
        <f>'DES01 2025'!T156</f>
        <v>0-60%</v>
      </c>
      <c r="BK37" s="85"/>
      <c r="BL37" s="86"/>
      <c r="BM37" s="22" t="s">
        <v>125</v>
      </c>
      <c r="BN37" s="23" t="str">
        <f>'DES01 2025'!T157</f>
        <v>0-60%</v>
      </c>
      <c r="BO37" s="85"/>
      <c r="BP37" s="86"/>
      <c r="BQ37" s="22" t="s">
        <v>125</v>
      </c>
      <c r="BR37" s="23" t="str">
        <f>'DES01 2025'!T158</f>
        <v>0-60%</v>
      </c>
      <c r="BS37" s="85"/>
      <c r="BT37" s="86"/>
      <c r="BU37" s="22" t="s">
        <v>125</v>
      </c>
      <c r="BV37" s="23" t="str">
        <f>'DES01 2025'!T159</f>
        <v>0-60%</v>
      </c>
      <c r="BW37" s="85"/>
      <c r="BX37" s="86"/>
      <c r="BY37" s="22" t="s">
        <v>125</v>
      </c>
      <c r="BZ37" s="23" t="str">
        <f>'DES01 2025'!T160</f>
        <v>0-60%</v>
      </c>
      <c r="CA37" s="85"/>
      <c r="CB37" s="86"/>
      <c r="CC37" s="22" t="s">
        <v>125</v>
      </c>
      <c r="CD37" s="23" t="str">
        <f>'DES01 2025'!T161</f>
        <v>0-50%</v>
      </c>
      <c r="CE37" s="85"/>
      <c r="CF37" s="86"/>
      <c r="CG37" s="22" t="s">
        <v>125</v>
      </c>
      <c r="CH37" s="23" t="str">
        <f>'DES01 2025'!T162</f>
        <v>0-65%</v>
      </c>
      <c r="CI37" s="85"/>
      <c r="CJ37" s="86"/>
      <c r="CK37" s="22" t="s">
        <v>125</v>
      </c>
      <c r="CL37" s="23" t="str">
        <f>'DES01 2025'!T163</f>
        <v>0-66%</v>
      </c>
      <c r="CM37" s="85"/>
      <c r="CN37" s="86"/>
      <c r="CO37" s="22" t="s">
        <v>125</v>
      </c>
      <c r="CP37" s="23" t="str">
        <f>'DES01 2025'!T164</f>
        <v>0-50%</v>
      </c>
      <c r="CQ37" s="85"/>
      <c r="CR37" s="86"/>
      <c r="CS37" s="22" t="s">
        <v>125</v>
      </c>
      <c r="CT37" s="23" t="str">
        <f>'DES01 2025'!$T165</f>
        <v>0-60%</v>
      </c>
      <c r="CU37" s="85"/>
      <c r="CV37" s="86"/>
      <c r="CW37" s="22" t="s">
        <v>125</v>
      </c>
      <c r="CX37" s="23" t="str">
        <f>'DES01 2025'!$T166</f>
        <v>0-50%</v>
      </c>
      <c r="CY37" s="85"/>
      <c r="CZ37" s="86"/>
      <c r="DA37" s="22" t="s">
        <v>125</v>
      </c>
      <c r="DB37" s="23" t="str">
        <f>'DES01 2025'!$T167</f>
        <v>0-50%</v>
      </c>
      <c r="DC37" s="85"/>
      <c r="DD37" s="86"/>
      <c r="DE37" s="22" t="s">
        <v>125</v>
      </c>
      <c r="DF37" s="23" t="str">
        <f>'DES01 2025'!$T168</f>
        <v>0-60%</v>
      </c>
      <c r="DG37" s="85"/>
      <c r="DH37" s="86"/>
      <c r="DI37" s="22" t="s">
        <v>125</v>
      </c>
      <c r="DJ37" s="23" t="str">
        <f>'DES01 2025'!$T169</f>
        <v>0-50%</v>
      </c>
      <c r="DK37" s="85"/>
      <c r="DL37" s="86"/>
      <c r="DM37" s="22" t="s">
        <v>125</v>
      </c>
      <c r="DN37" s="23" t="str">
        <f>'DES01 2025'!$T170</f>
        <v>0-60%</v>
      </c>
      <c r="DO37" s="85"/>
      <c r="DP37" s="86"/>
      <c r="DQ37" s="22" t="s">
        <v>125</v>
      </c>
      <c r="DR37" s="23" t="str">
        <f>'DES01 2025'!$T171</f>
        <v>0-50%</v>
      </c>
      <c r="DS37" s="85"/>
      <c r="DT37" s="86"/>
    </row>
    <row r="38" spans="1:124" ht="15.75" customHeight="1" x14ac:dyDescent="0.25">
      <c r="A38" s="78" t="s">
        <v>126</v>
      </c>
      <c r="B38" s="79"/>
      <c r="C38" s="87"/>
      <c r="D38" s="79"/>
      <c r="E38" s="78" t="s">
        <v>126</v>
      </c>
      <c r="F38" s="79"/>
      <c r="G38" s="87"/>
      <c r="H38" s="79"/>
      <c r="I38" s="78" t="s">
        <v>126</v>
      </c>
      <c r="J38" s="79"/>
      <c r="K38" s="87"/>
      <c r="L38" s="79"/>
      <c r="M38" s="78" t="s">
        <v>126</v>
      </c>
      <c r="N38" s="79"/>
      <c r="O38" s="87"/>
      <c r="P38" s="79"/>
      <c r="Q38" s="78" t="s">
        <v>126</v>
      </c>
      <c r="R38" s="79"/>
      <c r="S38" s="87"/>
      <c r="T38" s="79"/>
      <c r="U38" s="78" t="s">
        <v>126</v>
      </c>
      <c r="V38" s="79"/>
      <c r="W38" s="87"/>
      <c r="X38" s="79"/>
      <c r="Y38" s="78" t="s">
        <v>126</v>
      </c>
      <c r="Z38" s="79"/>
      <c r="AA38" s="87"/>
      <c r="AB38" s="79"/>
      <c r="AC38" s="78" t="s">
        <v>126</v>
      </c>
      <c r="AD38" s="79"/>
      <c r="AE38" s="87"/>
      <c r="AF38" s="79"/>
      <c r="AG38" s="78" t="s">
        <v>126</v>
      </c>
      <c r="AH38" s="79"/>
      <c r="AI38" s="87"/>
      <c r="AJ38" s="79"/>
      <c r="AK38" s="78" t="s">
        <v>126</v>
      </c>
      <c r="AL38" s="79"/>
      <c r="AM38" s="87"/>
      <c r="AN38" s="79"/>
      <c r="AO38" s="78" t="s">
        <v>126</v>
      </c>
      <c r="AP38" s="79"/>
      <c r="AQ38" s="87"/>
      <c r="AR38" s="79"/>
      <c r="AS38" s="78" t="s">
        <v>126</v>
      </c>
      <c r="AT38" s="79"/>
      <c r="AU38" s="87"/>
      <c r="AV38" s="79"/>
      <c r="AW38" s="78" t="s">
        <v>126</v>
      </c>
      <c r="AX38" s="79"/>
      <c r="AY38" s="87"/>
      <c r="AZ38" s="79"/>
      <c r="BA38" s="78" t="s">
        <v>126</v>
      </c>
      <c r="BB38" s="79"/>
      <c r="BC38" s="87"/>
      <c r="BD38" s="79"/>
      <c r="BE38" s="78" t="s">
        <v>126</v>
      </c>
      <c r="BF38" s="79"/>
      <c r="BG38" s="87"/>
      <c r="BH38" s="79"/>
      <c r="BI38" s="78" t="s">
        <v>126</v>
      </c>
      <c r="BJ38" s="79"/>
      <c r="BK38" s="87"/>
      <c r="BL38" s="79"/>
      <c r="BM38" s="78" t="s">
        <v>126</v>
      </c>
      <c r="BN38" s="79"/>
      <c r="BO38" s="87"/>
      <c r="BP38" s="79"/>
      <c r="BQ38" s="78" t="s">
        <v>126</v>
      </c>
      <c r="BR38" s="79"/>
      <c r="BS38" s="87"/>
      <c r="BT38" s="79"/>
      <c r="BU38" s="78" t="s">
        <v>126</v>
      </c>
      <c r="BV38" s="79"/>
      <c r="BW38" s="87"/>
      <c r="BX38" s="79"/>
      <c r="BY38" s="78" t="s">
        <v>126</v>
      </c>
      <c r="BZ38" s="79"/>
      <c r="CA38" s="87"/>
      <c r="CB38" s="79"/>
      <c r="CC38" s="78" t="s">
        <v>126</v>
      </c>
      <c r="CD38" s="79"/>
      <c r="CE38" s="87"/>
      <c r="CF38" s="79"/>
      <c r="CG38" s="78" t="s">
        <v>126</v>
      </c>
      <c r="CH38" s="79"/>
      <c r="CI38" s="87"/>
      <c r="CJ38" s="79"/>
      <c r="CK38" s="78" t="s">
        <v>126</v>
      </c>
      <c r="CL38" s="79"/>
      <c r="CM38" s="87"/>
      <c r="CN38" s="79"/>
      <c r="CO38" s="78" t="s">
        <v>126</v>
      </c>
      <c r="CP38" s="79"/>
      <c r="CQ38" s="87"/>
      <c r="CR38" s="79"/>
      <c r="CS38" s="78" t="s">
        <v>126</v>
      </c>
      <c r="CT38" s="79"/>
      <c r="CU38" s="87"/>
      <c r="CV38" s="79"/>
      <c r="CW38" s="78" t="s">
        <v>126</v>
      </c>
      <c r="CX38" s="79"/>
      <c r="CY38" s="87"/>
      <c r="CZ38" s="79"/>
      <c r="DA38" s="78" t="s">
        <v>126</v>
      </c>
      <c r="DB38" s="79"/>
      <c r="DC38" s="87"/>
      <c r="DD38" s="79"/>
      <c r="DE38" s="78" t="s">
        <v>126</v>
      </c>
      <c r="DF38" s="79"/>
      <c r="DG38" s="87"/>
      <c r="DH38" s="79"/>
      <c r="DI38" s="78" t="s">
        <v>126</v>
      </c>
      <c r="DJ38" s="79"/>
      <c r="DK38" s="87"/>
      <c r="DL38" s="79"/>
      <c r="DM38" s="78" t="s">
        <v>126</v>
      </c>
      <c r="DN38" s="79"/>
      <c r="DO38" s="87"/>
      <c r="DP38" s="79"/>
      <c r="DQ38" s="78" t="s">
        <v>126</v>
      </c>
      <c r="DR38" s="79"/>
      <c r="DS38" s="87"/>
      <c r="DT38" s="79"/>
    </row>
    <row r="39" spans="1:124" ht="15.75" customHeight="1" x14ac:dyDescent="0.25">
      <c r="A39" s="80" t="s">
        <v>127</v>
      </c>
      <c r="B39" s="79"/>
      <c r="C39" s="80" t="s">
        <v>128</v>
      </c>
      <c r="D39" s="79"/>
      <c r="E39" s="80" t="s">
        <v>127</v>
      </c>
      <c r="F39" s="79"/>
      <c r="G39" s="80" t="s">
        <v>128</v>
      </c>
      <c r="H39" s="79"/>
      <c r="I39" s="80" t="s">
        <v>127</v>
      </c>
      <c r="J39" s="79"/>
      <c r="K39" s="80" t="s">
        <v>128</v>
      </c>
      <c r="L39" s="79"/>
      <c r="M39" s="80" t="s">
        <v>127</v>
      </c>
      <c r="N39" s="79"/>
      <c r="O39" s="80" t="s">
        <v>128</v>
      </c>
      <c r="P39" s="79"/>
      <c r="Q39" s="80" t="s">
        <v>127</v>
      </c>
      <c r="R39" s="79"/>
      <c r="S39" s="80" t="s">
        <v>128</v>
      </c>
      <c r="T39" s="79"/>
      <c r="U39" s="80" t="s">
        <v>127</v>
      </c>
      <c r="V39" s="79"/>
      <c r="W39" s="80" t="s">
        <v>128</v>
      </c>
      <c r="X39" s="79"/>
      <c r="Y39" s="80" t="s">
        <v>127</v>
      </c>
      <c r="Z39" s="79"/>
      <c r="AA39" s="80" t="s">
        <v>128</v>
      </c>
      <c r="AB39" s="79"/>
      <c r="AC39" s="80" t="s">
        <v>127</v>
      </c>
      <c r="AD39" s="79"/>
      <c r="AE39" s="80" t="s">
        <v>128</v>
      </c>
      <c r="AF39" s="79"/>
      <c r="AG39" s="80" t="s">
        <v>127</v>
      </c>
      <c r="AH39" s="79"/>
      <c r="AI39" s="80" t="s">
        <v>128</v>
      </c>
      <c r="AJ39" s="79"/>
      <c r="AK39" s="80" t="s">
        <v>127</v>
      </c>
      <c r="AL39" s="79"/>
      <c r="AM39" s="80" t="s">
        <v>128</v>
      </c>
      <c r="AN39" s="79"/>
      <c r="AO39" s="80" t="s">
        <v>127</v>
      </c>
      <c r="AP39" s="79"/>
      <c r="AQ39" s="80" t="s">
        <v>128</v>
      </c>
      <c r="AR39" s="79"/>
      <c r="AS39" s="80" t="s">
        <v>127</v>
      </c>
      <c r="AT39" s="79"/>
      <c r="AU39" s="80" t="s">
        <v>128</v>
      </c>
      <c r="AV39" s="79"/>
      <c r="AW39" s="80" t="s">
        <v>127</v>
      </c>
      <c r="AX39" s="79"/>
      <c r="AY39" s="80" t="s">
        <v>128</v>
      </c>
      <c r="AZ39" s="79"/>
      <c r="BA39" s="80" t="s">
        <v>127</v>
      </c>
      <c r="BB39" s="79"/>
      <c r="BC39" s="80" t="s">
        <v>128</v>
      </c>
      <c r="BD39" s="79"/>
      <c r="BE39" s="80" t="s">
        <v>127</v>
      </c>
      <c r="BF39" s="79"/>
      <c r="BG39" s="80" t="s">
        <v>128</v>
      </c>
      <c r="BH39" s="79"/>
      <c r="BI39" s="80" t="s">
        <v>127</v>
      </c>
      <c r="BJ39" s="79"/>
      <c r="BK39" s="80" t="s">
        <v>128</v>
      </c>
      <c r="BL39" s="79"/>
      <c r="BM39" s="80" t="s">
        <v>127</v>
      </c>
      <c r="BN39" s="79"/>
      <c r="BO39" s="80" t="s">
        <v>128</v>
      </c>
      <c r="BP39" s="79"/>
      <c r="BQ39" s="80" t="s">
        <v>127</v>
      </c>
      <c r="BR39" s="79"/>
      <c r="BS39" s="80" t="s">
        <v>128</v>
      </c>
      <c r="BT39" s="79"/>
      <c r="BU39" s="80" t="s">
        <v>127</v>
      </c>
      <c r="BV39" s="79"/>
      <c r="BW39" s="80" t="s">
        <v>128</v>
      </c>
      <c r="BX39" s="79"/>
      <c r="BY39" s="80" t="s">
        <v>127</v>
      </c>
      <c r="BZ39" s="79"/>
      <c r="CA39" s="80" t="s">
        <v>128</v>
      </c>
      <c r="CB39" s="79"/>
      <c r="CC39" s="80" t="s">
        <v>127</v>
      </c>
      <c r="CD39" s="79"/>
      <c r="CE39" s="80" t="s">
        <v>128</v>
      </c>
      <c r="CF39" s="79"/>
      <c r="CG39" s="80" t="s">
        <v>127</v>
      </c>
      <c r="CH39" s="79"/>
      <c r="CI39" s="80" t="s">
        <v>128</v>
      </c>
      <c r="CJ39" s="79"/>
      <c r="CK39" s="80" t="s">
        <v>127</v>
      </c>
      <c r="CL39" s="79"/>
      <c r="CM39" s="80" t="s">
        <v>128</v>
      </c>
      <c r="CN39" s="79"/>
      <c r="CO39" s="80" t="s">
        <v>127</v>
      </c>
      <c r="CP39" s="79"/>
      <c r="CQ39" s="80" t="s">
        <v>128</v>
      </c>
      <c r="CR39" s="79"/>
      <c r="CS39" s="80" t="s">
        <v>127</v>
      </c>
      <c r="CT39" s="79"/>
      <c r="CU39" s="80" t="s">
        <v>128</v>
      </c>
      <c r="CV39" s="79"/>
      <c r="CW39" s="80" t="s">
        <v>127</v>
      </c>
      <c r="CX39" s="79"/>
      <c r="CY39" s="80" t="s">
        <v>128</v>
      </c>
      <c r="CZ39" s="79"/>
      <c r="DA39" s="80" t="s">
        <v>127</v>
      </c>
      <c r="DB39" s="79"/>
      <c r="DC39" s="80" t="s">
        <v>128</v>
      </c>
      <c r="DD39" s="79"/>
      <c r="DE39" s="80" t="s">
        <v>127</v>
      </c>
      <c r="DF39" s="79"/>
      <c r="DG39" s="80" t="s">
        <v>128</v>
      </c>
      <c r="DH39" s="79"/>
      <c r="DI39" s="80" t="s">
        <v>127</v>
      </c>
      <c r="DJ39" s="79"/>
      <c r="DK39" s="80" t="s">
        <v>128</v>
      </c>
      <c r="DL39" s="79"/>
      <c r="DM39" s="80" t="s">
        <v>127</v>
      </c>
      <c r="DN39" s="79"/>
      <c r="DO39" s="80" t="s">
        <v>128</v>
      </c>
      <c r="DP39" s="79"/>
      <c r="DQ39" s="80" t="s">
        <v>127</v>
      </c>
      <c r="DR39" s="79"/>
      <c r="DS39" s="80" t="s">
        <v>128</v>
      </c>
      <c r="DT39" s="79"/>
    </row>
    <row r="40" spans="1:124" ht="15" customHeight="1" x14ac:dyDescent="0.25">
      <c r="A40" s="88" t="s">
        <v>424</v>
      </c>
      <c r="B40" s="82"/>
      <c r="C40" s="89" t="s">
        <v>144</v>
      </c>
      <c r="D40" s="82"/>
      <c r="E40" s="88" t="s">
        <v>424</v>
      </c>
      <c r="F40" s="82"/>
      <c r="G40" s="89" t="s">
        <v>144</v>
      </c>
      <c r="H40" s="82"/>
      <c r="I40" s="88" t="s">
        <v>424</v>
      </c>
      <c r="J40" s="82"/>
      <c r="K40" s="89" t="s">
        <v>144</v>
      </c>
      <c r="L40" s="82"/>
      <c r="M40" s="88" t="s">
        <v>424</v>
      </c>
      <c r="N40" s="82"/>
      <c r="O40" s="89" t="s">
        <v>144</v>
      </c>
      <c r="P40" s="82"/>
      <c r="Q40" s="88" t="s">
        <v>424</v>
      </c>
      <c r="R40" s="82"/>
      <c r="S40" s="89" t="s">
        <v>144</v>
      </c>
      <c r="T40" s="82"/>
      <c r="U40" s="88" t="s">
        <v>424</v>
      </c>
      <c r="V40" s="82"/>
      <c r="W40" s="89" t="s">
        <v>144</v>
      </c>
      <c r="X40" s="82"/>
      <c r="Y40" s="88" t="s">
        <v>424</v>
      </c>
      <c r="Z40" s="82"/>
      <c r="AA40" s="89" t="s">
        <v>144</v>
      </c>
      <c r="AB40" s="82"/>
      <c r="AC40" s="88" t="s">
        <v>424</v>
      </c>
      <c r="AD40" s="82"/>
      <c r="AE40" s="89" t="s">
        <v>144</v>
      </c>
      <c r="AF40" s="82"/>
      <c r="AG40" s="88" t="s">
        <v>424</v>
      </c>
      <c r="AH40" s="82"/>
      <c r="AI40" s="89" t="s">
        <v>144</v>
      </c>
      <c r="AJ40" s="82"/>
      <c r="AK40" s="88" t="s">
        <v>424</v>
      </c>
      <c r="AL40" s="82"/>
      <c r="AM40" s="89" t="s">
        <v>144</v>
      </c>
      <c r="AN40" s="82"/>
      <c r="AO40" s="88" t="s">
        <v>424</v>
      </c>
      <c r="AP40" s="82"/>
      <c r="AQ40" s="89" t="s">
        <v>144</v>
      </c>
      <c r="AR40" s="82"/>
      <c r="AS40" s="88" t="s">
        <v>424</v>
      </c>
      <c r="AT40" s="82"/>
      <c r="AU40" s="89" t="s">
        <v>144</v>
      </c>
      <c r="AV40" s="82"/>
      <c r="AW40" s="88" t="s">
        <v>424</v>
      </c>
      <c r="AX40" s="82"/>
      <c r="AY40" s="89" t="s">
        <v>144</v>
      </c>
      <c r="AZ40" s="82"/>
      <c r="BA40" s="88" t="s">
        <v>424</v>
      </c>
      <c r="BB40" s="82"/>
      <c r="BC40" s="89" t="s">
        <v>144</v>
      </c>
      <c r="BD40" s="82"/>
      <c r="BE40" s="88" t="s">
        <v>424</v>
      </c>
      <c r="BF40" s="82"/>
      <c r="BG40" s="89" t="s">
        <v>144</v>
      </c>
      <c r="BH40" s="82"/>
      <c r="BI40" s="88" t="s">
        <v>424</v>
      </c>
      <c r="BJ40" s="82"/>
      <c r="BK40" s="89" t="s">
        <v>144</v>
      </c>
      <c r="BL40" s="82"/>
      <c r="BM40" s="88" t="s">
        <v>424</v>
      </c>
      <c r="BN40" s="82"/>
      <c r="BO40" s="89" t="s">
        <v>144</v>
      </c>
      <c r="BP40" s="82"/>
      <c r="BQ40" s="88" t="s">
        <v>424</v>
      </c>
      <c r="BR40" s="82"/>
      <c r="BS40" s="89" t="s">
        <v>144</v>
      </c>
      <c r="BT40" s="82"/>
      <c r="BU40" s="88" t="s">
        <v>424</v>
      </c>
      <c r="BV40" s="82"/>
      <c r="BW40" s="89" t="s">
        <v>144</v>
      </c>
      <c r="BX40" s="82"/>
      <c r="BY40" s="88" t="s">
        <v>424</v>
      </c>
      <c r="BZ40" s="82"/>
      <c r="CA40" s="89" t="s">
        <v>144</v>
      </c>
      <c r="CB40" s="82"/>
      <c r="CC40" s="88" t="s">
        <v>424</v>
      </c>
      <c r="CD40" s="82"/>
      <c r="CE40" s="89" t="s">
        <v>144</v>
      </c>
      <c r="CF40" s="82"/>
      <c r="CG40" s="88" t="s">
        <v>424</v>
      </c>
      <c r="CH40" s="82"/>
      <c r="CI40" s="89" t="s">
        <v>144</v>
      </c>
      <c r="CJ40" s="82"/>
      <c r="CK40" s="88" t="s">
        <v>424</v>
      </c>
      <c r="CL40" s="82"/>
      <c r="CM40" s="89" t="s">
        <v>144</v>
      </c>
      <c r="CN40" s="82"/>
      <c r="CO40" s="88" t="s">
        <v>424</v>
      </c>
      <c r="CP40" s="82"/>
      <c r="CQ40" s="89" t="s">
        <v>144</v>
      </c>
      <c r="CR40" s="82"/>
      <c r="CS40" s="88" t="s">
        <v>424</v>
      </c>
      <c r="CT40" s="82"/>
      <c r="CU40" s="89" t="s">
        <v>144</v>
      </c>
      <c r="CV40" s="82"/>
      <c r="CW40" s="88" t="s">
        <v>424</v>
      </c>
      <c r="CX40" s="82"/>
      <c r="CY40" s="89" t="s">
        <v>144</v>
      </c>
      <c r="CZ40" s="82"/>
      <c r="DA40" s="88" t="s">
        <v>424</v>
      </c>
      <c r="DB40" s="82"/>
      <c r="DC40" s="89" t="s">
        <v>144</v>
      </c>
      <c r="DD40" s="82"/>
      <c r="DE40" s="88" t="s">
        <v>424</v>
      </c>
      <c r="DF40" s="82"/>
      <c r="DG40" s="89" t="s">
        <v>144</v>
      </c>
      <c r="DH40" s="82"/>
      <c r="DI40" s="88" t="s">
        <v>424</v>
      </c>
      <c r="DJ40" s="82"/>
      <c r="DK40" s="89" t="s">
        <v>144</v>
      </c>
      <c r="DL40" s="82"/>
      <c r="DM40" s="88" t="s">
        <v>424</v>
      </c>
      <c r="DN40" s="82"/>
      <c r="DO40" s="89" t="s">
        <v>144</v>
      </c>
      <c r="DP40" s="82"/>
      <c r="DQ40" s="88" t="s">
        <v>424</v>
      </c>
      <c r="DR40" s="82"/>
      <c r="DS40" s="89" t="s">
        <v>144</v>
      </c>
      <c r="DT40" s="82"/>
    </row>
    <row r="41" spans="1:124" ht="15" customHeight="1" x14ac:dyDescent="0.25">
      <c r="A41" s="85"/>
      <c r="B41" s="86"/>
      <c r="C41" s="85"/>
      <c r="D41" s="86"/>
      <c r="E41" s="85"/>
      <c r="F41" s="86"/>
      <c r="G41" s="85"/>
      <c r="H41" s="86"/>
      <c r="I41" s="85"/>
      <c r="J41" s="86"/>
      <c r="K41" s="85"/>
      <c r="L41" s="86"/>
      <c r="M41" s="85"/>
      <c r="N41" s="86"/>
      <c r="O41" s="85"/>
      <c r="P41" s="86"/>
      <c r="Q41" s="85"/>
      <c r="R41" s="86"/>
      <c r="S41" s="85"/>
      <c r="T41" s="86"/>
      <c r="U41" s="85"/>
      <c r="V41" s="86"/>
      <c r="W41" s="85"/>
      <c r="X41" s="86"/>
      <c r="Y41" s="85"/>
      <c r="Z41" s="86"/>
      <c r="AA41" s="85"/>
      <c r="AB41" s="86"/>
      <c r="AC41" s="85"/>
      <c r="AD41" s="86"/>
      <c r="AE41" s="85"/>
      <c r="AF41" s="86"/>
      <c r="AG41" s="85"/>
      <c r="AH41" s="86"/>
      <c r="AI41" s="85"/>
      <c r="AJ41" s="86"/>
      <c r="AK41" s="85"/>
      <c r="AL41" s="86"/>
      <c r="AM41" s="85"/>
      <c r="AN41" s="86"/>
      <c r="AO41" s="85"/>
      <c r="AP41" s="86"/>
      <c r="AQ41" s="85"/>
      <c r="AR41" s="86"/>
      <c r="AS41" s="85"/>
      <c r="AT41" s="86"/>
      <c r="AU41" s="85"/>
      <c r="AV41" s="86"/>
      <c r="AW41" s="85"/>
      <c r="AX41" s="86"/>
      <c r="AY41" s="85"/>
      <c r="AZ41" s="86"/>
      <c r="BA41" s="85"/>
      <c r="BB41" s="86"/>
      <c r="BC41" s="85"/>
      <c r="BD41" s="86"/>
      <c r="BE41" s="85"/>
      <c r="BF41" s="86"/>
      <c r="BG41" s="85"/>
      <c r="BH41" s="86"/>
      <c r="BI41" s="85"/>
      <c r="BJ41" s="86"/>
      <c r="BK41" s="85"/>
      <c r="BL41" s="86"/>
      <c r="BM41" s="85"/>
      <c r="BN41" s="86"/>
      <c r="BO41" s="85"/>
      <c r="BP41" s="86"/>
      <c r="BQ41" s="85"/>
      <c r="BR41" s="86"/>
      <c r="BS41" s="85"/>
      <c r="BT41" s="86"/>
      <c r="BU41" s="85"/>
      <c r="BV41" s="86"/>
      <c r="BW41" s="85"/>
      <c r="BX41" s="86"/>
      <c r="BY41" s="85"/>
      <c r="BZ41" s="86"/>
      <c r="CA41" s="85"/>
      <c r="CB41" s="86"/>
      <c r="CC41" s="85"/>
      <c r="CD41" s="86"/>
      <c r="CE41" s="85"/>
      <c r="CF41" s="86"/>
      <c r="CG41" s="85"/>
      <c r="CH41" s="86"/>
      <c r="CI41" s="85"/>
      <c r="CJ41" s="86"/>
      <c r="CK41" s="85"/>
      <c r="CL41" s="86"/>
      <c r="CM41" s="85"/>
      <c r="CN41" s="86"/>
      <c r="CO41" s="85"/>
      <c r="CP41" s="86"/>
      <c r="CQ41" s="85"/>
      <c r="CR41" s="86"/>
      <c r="CS41" s="85"/>
      <c r="CT41" s="86"/>
      <c r="CU41" s="85"/>
      <c r="CV41" s="86"/>
      <c r="CW41" s="85"/>
      <c r="CX41" s="86"/>
      <c r="CY41" s="85"/>
      <c r="CZ41" s="86"/>
      <c r="DA41" s="85"/>
      <c r="DB41" s="86"/>
      <c r="DC41" s="85"/>
      <c r="DD41" s="86"/>
      <c r="DE41" s="85"/>
      <c r="DF41" s="86"/>
      <c r="DG41" s="85"/>
      <c r="DH41" s="86"/>
      <c r="DI41" s="85"/>
      <c r="DJ41" s="86"/>
      <c r="DK41" s="85"/>
      <c r="DL41" s="86"/>
      <c r="DM41" s="85"/>
      <c r="DN41" s="86"/>
      <c r="DO41" s="85"/>
      <c r="DP41" s="86"/>
      <c r="DQ41" s="85"/>
      <c r="DR41" s="86"/>
      <c r="DS41" s="85"/>
      <c r="DT41" s="86"/>
    </row>
    <row r="42" spans="1:124" ht="15.75" customHeight="1" x14ac:dyDescent="0.25"/>
    <row r="43" spans="1:124" ht="15.75" customHeight="1" x14ac:dyDescent="0.25"/>
    <row r="44" spans="1:124" ht="15.75" customHeight="1" x14ac:dyDescent="0.25"/>
    <row r="45" spans="1:124" ht="15.75" customHeight="1" x14ac:dyDescent="0.25"/>
    <row r="46" spans="1:124" ht="15.75" customHeight="1" x14ac:dyDescent="0.25"/>
    <row r="47" spans="1:124" ht="15.75" customHeight="1" x14ac:dyDescent="0.25"/>
    <row r="48" spans="1:1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74"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H14:DH15"/>
    <mergeCell ref="DE16:DF16"/>
    <mergeCell ref="DG16:DH16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G30:DH30"/>
    <mergeCell ref="DN14:DN15"/>
    <mergeCell ref="DO14:DO15"/>
    <mergeCell ref="DP14:DP15"/>
    <mergeCell ref="DQ1:DT1"/>
    <mergeCell ref="DQ2:DT2"/>
    <mergeCell ref="DQ3:DT3"/>
    <mergeCell ref="DQ4:DT4"/>
    <mergeCell ref="DQ5:DR5"/>
    <mergeCell ref="DS5:DT5"/>
    <mergeCell ref="DQ6:DR6"/>
    <mergeCell ref="DS6:DT6"/>
    <mergeCell ref="DQ7:DR8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K16:DL16"/>
    <mergeCell ref="DI17:DL17"/>
    <mergeCell ref="DI18:DL19"/>
    <mergeCell ref="DI20:DI21"/>
    <mergeCell ref="DJ20:DJ21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K30:DL30"/>
    <mergeCell ref="DI31:DJ31"/>
    <mergeCell ref="DK31:DL31"/>
    <mergeCell ref="DI32:DJ32"/>
    <mergeCell ref="DK32:DL32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  <mergeCell ref="DM1:DP1"/>
    <mergeCell ref="DM2:DP2"/>
    <mergeCell ref="DM3:DP3"/>
    <mergeCell ref="DM4:DP4"/>
    <mergeCell ref="DM5:DN5"/>
    <mergeCell ref="DO5:DP5"/>
    <mergeCell ref="DM6:DN6"/>
    <mergeCell ref="DO6:DP6"/>
    <mergeCell ref="DM7:DN8"/>
    <mergeCell ref="DO7:DP8"/>
    <mergeCell ref="DM9:DN9"/>
    <mergeCell ref="DO9:DP9"/>
    <mergeCell ref="DM10:DP10"/>
    <mergeCell ref="DM11:DP11"/>
    <mergeCell ref="DM12:DP13"/>
    <mergeCell ref="DM14:DM15"/>
    <mergeCell ref="DM16:DN16"/>
    <mergeCell ref="DO16:DP16"/>
    <mergeCell ref="DM17:DP17"/>
    <mergeCell ref="DM18:DP19"/>
    <mergeCell ref="DM20:DM21"/>
    <mergeCell ref="DN20:DN21"/>
    <mergeCell ref="DO20:DO21"/>
    <mergeCell ref="DP20:DP21"/>
    <mergeCell ref="DM22:DM23"/>
    <mergeCell ref="DN22:DN23"/>
    <mergeCell ref="DO22:DO23"/>
    <mergeCell ref="DP22:DP23"/>
    <mergeCell ref="DM24:DP24"/>
    <mergeCell ref="DM27:DN27"/>
    <mergeCell ref="DO27:DP27"/>
    <mergeCell ref="DM28:DN28"/>
    <mergeCell ref="DO28:DP28"/>
    <mergeCell ref="DM29:DP29"/>
    <mergeCell ref="DM30:DN30"/>
    <mergeCell ref="DO30:DP30"/>
    <mergeCell ref="DM31:DN31"/>
    <mergeCell ref="DO31:DP31"/>
    <mergeCell ref="DM32:DN32"/>
    <mergeCell ref="DO32:DP32"/>
    <mergeCell ref="DM33:DN33"/>
    <mergeCell ref="DO33:DP33"/>
    <mergeCell ref="DM34:DN34"/>
    <mergeCell ref="DO34:DP34"/>
    <mergeCell ref="DO35:DP37"/>
    <mergeCell ref="DM38:DN38"/>
    <mergeCell ref="DO38:DP38"/>
    <mergeCell ref="DM39:DN39"/>
    <mergeCell ref="DO39:DP39"/>
    <mergeCell ref="DM40:DN41"/>
    <mergeCell ref="DO40:DP41"/>
    <mergeCell ref="DS7:DT8"/>
    <mergeCell ref="DQ9:DR9"/>
    <mergeCell ref="DS9:DT9"/>
    <mergeCell ref="DQ10:DT10"/>
    <mergeCell ref="DQ11:DT11"/>
    <mergeCell ref="DQ12:DT13"/>
    <mergeCell ref="DQ14:DQ15"/>
    <mergeCell ref="DR14:DR15"/>
    <mergeCell ref="DS14:DS15"/>
    <mergeCell ref="DT14:DT15"/>
    <mergeCell ref="DQ16:DR16"/>
    <mergeCell ref="DS16:DT16"/>
    <mergeCell ref="DQ17:DT17"/>
    <mergeCell ref="DQ18:DT19"/>
    <mergeCell ref="DQ20:DQ21"/>
    <mergeCell ref="DR20:DR21"/>
    <mergeCell ref="DS20:DS21"/>
    <mergeCell ref="DT20:DT21"/>
    <mergeCell ref="DQ34:DR34"/>
    <mergeCell ref="DS34:DT34"/>
    <mergeCell ref="DS35:DT37"/>
    <mergeCell ref="DQ38:DR38"/>
    <mergeCell ref="DS38:DT38"/>
    <mergeCell ref="DQ39:DR39"/>
    <mergeCell ref="DS39:DT39"/>
    <mergeCell ref="DQ40:DR41"/>
    <mergeCell ref="DS40:DT41"/>
    <mergeCell ref="DQ22:DQ23"/>
    <mergeCell ref="DR22:DR23"/>
    <mergeCell ref="DS22:DS23"/>
    <mergeCell ref="DT22:DT23"/>
    <mergeCell ref="DQ24:DT24"/>
    <mergeCell ref="DQ27:DR27"/>
    <mergeCell ref="DS27:DT27"/>
    <mergeCell ref="DQ28:DR28"/>
    <mergeCell ref="DS28:DT28"/>
    <mergeCell ref="DQ29:DT29"/>
    <mergeCell ref="DQ30:DR30"/>
    <mergeCell ref="DS30:DT30"/>
    <mergeCell ref="DQ31:DR31"/>
    <mergeCell ref="DS31:DT31"/>
    <mergeCell ref="DQ32:DR32"/>
    <mergeCell ref="DS32:DT32"/>
    <mergeCell ref="DQ33:DR33"/>
    <mergeCell ref="DS33:DT33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R1000"/>
  <sheetViews>
    <sheetView topLeftCell="E1" workbookViewId="0">
      <pane ySplit="3" topLeftCell="A164" activePane="bottomLeft" state="frozen"/>
      <selection pane="bottomLeft" activeCell="I171" sqref="I171"/>
    </sheetView>
  </sheetViews>
  <sheetFormatPr baseColWidth="10" defaultColWidth="12.5703125" defaultRowHeight="15" customHeight="1" x14ac:dyDescent="0.25"/>
  <cols>
    <col min="1" max="1" width="17.7109375" hidden="1" customWidth="1"/>
    <col min="2" max="2" width="8.28515625" hidden="1" customWidth="1"/>
    <col min="3" max="3" width="9.85546875" hidden="1" customWidth="1"/>
    <col min="4" max="4" width="20.28515625" hidden="1" customWidth="1"/>
    <col min="5" max="5" width="18" customWidth="1"/>
    <col min="6" max="6" width="13" customWidth="1"/>
    <col min="7" max="7" width="15.7109375" customWidth="1"/>
    <col min="8" max="8" width="37.140625" customWidth="1"/>
    <col min="9" max="9" width="13.5703125" customWidth="1"/>
    <col min="10" max="10" width="24.5703125" customWidth="1"/>
    <col min="11" max="11" width="30.140625" customWidth="1"/>
    <col min="12" max="12" width="27.85546875" customWidth="1"/>
    <col min="13" max="13" width="12.7109375" customWidth="1"/>
    <col min="14" max="14" width="11" customWidth="1"/>
    <col min="15" max="15" width="12.140625" customWidth="1"/>
    <col min="16" max="16" width="11.5703125" customWidth="1"/>
    <col min="17" max="17" width="10.7109375" customWidth="1"/>
    <col min="18" max="18" width="36.7109375" customWidth="1"/>
    <col min="19" max="20" width="17.140625" customWidth="1"/>
    <col min="21" max="21" width="15.5703125" customWidth="1"/>
    <col min="22" max="22" width="12.7109375" customWidth="1"/>
    <col min="23" max="23" width="10.85546875" customWidth="1"/>
    <col min="24" max="24" width="12.28515625" customWidth="1"/>
    <col min="25" max="25" width="20.140625" customWidth="1"/>
    <col min="26" max="26" width="11.7109375" hidden="1" customWidth="1"/>
    <col min="27" max="27" width="9.140625" hidden="1" customWidth="1"/>
    <col min="28" max="28" width="9.42578125" hidden="1" customWidth="1"/>
    <col min="29" max="29" width="12.7109375" hidden="1" customWidth="1"/>
    <col min="30" max="30" width="12.42578125" hidden="1" customWidth="1"/>
    <col min="31" max="33" width="9" hidden="1" customWidth="1"/>
    <col min="34" max="37" width="8.85546875" hidden="1" customWidth="1"/>
    <col min="38" max="41" width="9.28515625" hidden="1" customWidth="1"/>
    <col min="42" max="42" width="8.42578125" hidden="1" customWidth="1"/>
    <col min="43" max="43" width="12.28515625" hidden="1" customWidth="1"/>
    <col min="44" max="44" width="8.42578125" hidden="1" customWidth="1"/>
  </cols>
  <sheetData>
    <row r="1" spans="1:44" ht="66.75" hidden="1" customHeight="1" x14ac:dyDescent="0.3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hidden="1" customHeight="1" x14ac:dyDescent="0.3">
      <c r="A2" s="132" t="s">
        <v>1</v>
      </c>
      <c r="B2" s="133"/>
      <c r="C2" s="133"/>
      <c r="D2" s="133"/>
      <c r="E2" s="134"/>
      <c r="F2" s="135" t="s">
        <v>2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4"/>
      <c r="S2" s="136" t="s">
        <v>3</v>
      </c>
      <c r="T2" s="133"/>
      <c r="U2" s="133"/>
      <c r="V2" s="133"/>
      <c r="W2" s="133"/>
      <c r="X2" s="133"/>
      <c r="Y2" s="134"/>
      <c r="Z2" s="137" t="s">
        <v>4</v>
      </c>
      <c r="AA2" s="95"/>
      <c r="AB2" s="95"/>
      <c r="AC2" s="79"/>
      <c r="AD2" s="138" t="s">
        <v>5</v>
      </c>
      <c r="AE2" s="95"/>
      <c r="AF2" s="95"/>
      <c r="AG2" s="79"/>
      <c r="AH2" s="129" t="s">
        <v>6</v>
      </c>
      <c r="AI2" s="95"/>
      <c r="AJ2" s="95"/>
      <c r="AK2" s="79"/>
      <c r="AL2" s="130" t="s">
        <v>7</v>
      </c>
      <c r="AM2" s="95"/>
      <c r="AN2" s="95"/>
      <c r="AO2" s="79"/>
      <c r="AP2" s="131" t="s">
        <v>8</v>
      </c>
      <c r="AQ2" s="95"/>
      <c r="AR2" s="79"/>
    </row>
    <row r="3" spans="1:44" ht="74.2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9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 x14ac:dyDescent="0.25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 x14ac:dyDescent="0.25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 x14ac:dyDescent="0.25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 x14ac:dyDescent="0.25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 x14ac:dyDescent="0.25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 x14ac:dyDescent="0.25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 x14ac:dyDescent="0.25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 x14ac:dyDescent="0.25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 x14ac:dyDescent="0.25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 x14ac:dyDescent="0.25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 x14ac:dyDescent="0.3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 x14ac:dyDescent="0.25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 x14ac:dyDescent="0.25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 x14ac:dyDescent="0.25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 x14ac:dyDescent="0.25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 x14ac:dyDescent="0.25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 x14ac:dyDescent="0.25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 x14ac:dyDescent="0.25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 x14ac:dyDescent="0.25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 x14ac:dyDescent="0.25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 x14ac:dyDescent="0.25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 x14ac:dyDescent="0.25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 x14ac:dyDescent="0.25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 x14ac:dyDescent="0.25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 x14ac:dyDescent="0.25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 x14ac:dyDescent="0.25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 x14ac:dyDescent="0.25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 x14ac:dyDescent="0.25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 x14ac:dyDescent="0.25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 x14ac:dyDescent="0.25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 x14ac:dyDescent="0.25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 x14ac:dyDescent="0.25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 x14ac:dyDescent="0.25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 x14ac:dyDescent="0.25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 x14ac:dyDescent="0.25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 x14ac:dyDescent="0.25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 x14ac:dyDescent="0.25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 x14ac:dyDescent="0.25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 x14ac:dyDescent="0.25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 x14ac:dyDescent="0.25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 x14ac:dyDescent="0.25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 x14ac:dyDescent="0.25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 x14ac:dyDescent="0.25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 x14ac:dyDescent="0.25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 x14ac:dyDescent="0.25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 x14ac:dyDescent="0.25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 x14ac:dyDescent="0.25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 x14ac:dyDescent="0.25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 x14ac:dyDescent="0.25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 x14ac:dyDescent="0.25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 x14ac:dyDescent="0.25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 x14ac:dyDescent="0.25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 x14ac:dyDescent="0.25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 x14ac:dyDescent="0.25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 x14ac:dyDescent="0.25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 x14ac:dyDescent="0.25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 x14ac:dyDescent="0.25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 x14ac:dyDescent="0.25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 x14ac:dyDescent="0.25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 x14ac:dyDescent="0.25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 x14ac:dyDescent="0.25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 x14ac:dyDescent="0.25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 x14ac:dyDescent="0.25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 x14ac:dyDescent="0.25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 x14ac:dyDescent="0.25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 x14ac:dyDescent="0.25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 x14ac:dyDescent="0.25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 x14ac:dyDescent="0.25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 x14ac:dyDescent="0.25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 x14ac:dyDescent="0.25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 x14ac:dyDescent="0.25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 x14ac:dyDescent="0.25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 x14ac:dyDescent="0.25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 x14ac:dyDescent="0.25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 x14ac:dyDescent="0.25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 x14ac:dyDescent="0.25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 x14ac:dyDescent="0.25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 x14ac:dyDescent="0.25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 x14ac:dyDescent="0.25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 x14ac:dyDescent="0.25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 x14ac:dyDescent="0.25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 x14ac:dyDescent="0.25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 x14ac:dyDescent="0.25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 x14ac:dyDescent="0.25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 x14ac:dyDescent="0.25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 x14ac:dyDescent="0.25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 x14ac:dyDescent="0.25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 x14ac:dyDescent="0.25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 x14ac:dyDescent="0.25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 x14ac:dyDescent="0.25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 x14ac:dyDescent="0.25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 x14ac:dyDescent="0.25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 x14ac:dyDescent="0.25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 x14ac:dyDescent="0.25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 x14ac:dyDescent="0.25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 x14ac:dyDescent="0.25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 x14ac:dyDescent="0.25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 x14ac:dyDescent="0.25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 x14ac:dyDescent="0.25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 x14ac:dyDescent="0.25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 x14ac:dyDescent="0.25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 x14ac:dyDescent="0.25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 x14ac:dyDescent="0.25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 x14ac:dyDescent="0.25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 x14ac:dyDescent="0.25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 x14ac:dyDescent="0.25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 x14ac:dyDescent="0.25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 x14ac:dyDescent="0.25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 x14ac:dyDescent="0.25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 x14ac:dyDescent="0.25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 x14ac:dyDescent="0.25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 x14ac:dyDescent="0.25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 x14ac:dyDescent="0.25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 x14ac:dyDescent="0.25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 x14ac:dyDescent="0.25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 x14ac:dyDescent="0.25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 x14ac:dyDescent="0.25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 x14ac:dyDescent="0.25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 x14ac:dyDescent="0.25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 x14ac:dyDescent="0.25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 x14ac:dyDescent="0.25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 x14ac:dyDescent="0.25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 x14ac:dyDescent="0.25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 x14ac:dyDescent="0.25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 x14ac:dyDescent="0.25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 x14ac:dyDescent="0.25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 x14ac:dyDescent="0.25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 x14ac:dyDescent="0.25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 x14ac:dyDescent="0.3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 x14ac:dyDescent="0.25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 x14ac:dyDescent="0.25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 x14ac:dyDescent="0.25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 x14ac:dyDescent="0.25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 x14ac:dyDescent="0.25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 x14ac:dyDescent="0.25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 x14ac:dyDescent="0.25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 x14ac:dyDescent="0.25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 x14ac:dyDescent="0.25">
      <c r="A141" s="26" t="s">
        <v>40</v>
      </c>
      <c r="B141" s="27">
        <v>2024</v>
      </c>
      <c r="C141" s="28" t="s">
        <v>140</v>
      </c>
      <c r="D141" s="28" t="s">
        <v>145</v>
      </c>
      <c r="E141" s="55" t="s">
        <v>193</v>
      </c>
      <c r="F141" s="55" t="s">
        <v>194</v>
      </c>
      <c r="G141" s="55" t="s">
        <v>195</v>
      </c>
      <c r="H141" s="72" t="s">
        <v>216</v>
      </c>
      <c r="I141" s="27" t="s">
        <v>247</v>
      </c>
      <c r="J141" s="72" t="s">
        <v>278</v>
      </c>
      <c r="K141" s="55" t="s">
        <v>339</v>
      </c>
      <c r="L141" s="55" t="s">
        <v>309</v>
      </c>
      <c r="M141" s="55" t="s">
        <v>41</v>
      </c>
      <c r="N141" s="57" t="s">
        <v>42</v>
      </c>
      <c r="O141" s="57" t="s">
        <v>369</v>
      </c>
      <c r="P141" s="58">
        <v>5.8000000000000003E-2</v>
      </c>
      <c r="Q141" s="59">
        <v>2020</v>
      </c>
      <c r="R141" s="76" t="s">
        <v>370</v>
      </c>
      <c r="S141" s="57" t="s">
        <v>413</v>
      </c>
      <c r="T141" s="61" t="s">
        <v>414</v>
      </c>
      <c r="U141" s="61" t="s">
        <v>415</v>
      </c>
      <c r="V141" s="61" t="s">
        <v>416</v>
      </c>
      <c r="W141" s="60">
        <v>5.5E-2</v>
      </c>
      <c r="X141" s="29">
        <v>0</v>
      </c>
      <c r="Y141" s="55" t="s">
        <v>51</v>
      </c>
      <c r="Z141" s="65">
        <v>1</v>
      </c>
      <c r="AA141" s="65">
        <v>1</v>
      </c>
      <c r="AB141" s="66">
        <v>1</v>
      </c>
      <c r="AC141" s="67" t="s">
        <v>174</v>
      </c>
      <c r="AD141" s="32">
        <v>0</v>
      </c>
      <c r="AE141" s="32">
        <v>0</v>
      </c>
      <c r="AF141" s="33">
        <f t="shared" ref="AF141:AF158" si="0">IF(AE141=0,0,IFERROR(AE141/AD141,""))</f>
        <v>0</v>
      </c>
      <c r="AG141" s="34" t="b">
        <f t="shared" ref="AG141:AG178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8" si="2">IF(AI141=0,0,IFERROR(AI141/AH141,""))</f>
        <v>0</v>
      </c>
      <c r="AK141" s="34" t="b">
        <f t="shared" ref="AK141:AK178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b">
        <f t="shared" ref="AO141:AO178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0</v>
      </c>
      <c r="AP141" s="35">
        <v>0.78</v>
      </c>
      <c r="AQ141" s="33" t="str">
        <f t="shared" ref="AQ141:AQ178" si="6">IF(AP141=0,0,IFERROR(AP141/X141,""))</f>
        <v/>
      </c>
      <c r="AR141" s="34" t="str">
        <f t="shared" ref="AR141:AR178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 x14ac:dyDescent="0.25">
      <c r="A142" s="26" t="s">
        <v>40</v>
      </c>
      <c r="B142" s="27">
        <v>2024</v>
      </c>
      <c r="C142" s="28" t="s">
        <v>140</v>
      </c>
      <c r="D142" s="28" t="s">
        <v>145</v>
      </c>
      <c r="E142" s="55" t="s">
        <v>193</v>
      </c>
      <c r="F142" s="55" t="s">
        <v>194</v>
      </c>
      <c r="G142" s="55" t="s">
        <v>146</v>
      </c>
      <c r="H142" s="72" t="s">
        <v>217</v>
      </c>
      <c r="I142" s="27" t="s">
        <v>248</v>
      </c>
      <c r="J142" s="72" t="s">
        <v>279</v>
      </c>
      <c r="K142" s="55" t="s">
        <v>339</v>
      </c>
      <c r="L142" s="55" t="s">
        <v>310</v>
      </c>
      <c r="M142" s="55" t="s">
        <v>41</v>
      </c>
      <c r="N142" s="57" t="s">
        <v>42</v>
      </c>
      <c r="O142" s="57" t="s">
        <v>369</v>
      </c>
      <c r="P142" s="58">
        <v>0.82099999999999995</v>
      </c>
      <c r="Q142" s="59">
        <v>2020</v>
      </c>
      <c r="R142" s="76" t="s">
        <v>371</v>
      </c>
      <c r="S142" s="57" t="s">
        <v>413</v>
      </c>
      <c r="T142" s="61" t="s">
        <v>417</v>
      </c>
      <c r="U142" s="61" t="s">
        <v>418</v>
      </c>
      <c r="V142" s="61" t="s">
        <v>419</v>
      </c>
      <c r="W142" s="60">
        <v>0.76</v>
      </c>
      <c r="X142" s="29">
        <v>1</v>
      </c>
      <c r="Y142" s="55" t="s">
        <v>51</v>
      </c>
      <c r="Z142" s="65" t="s">
        <v>175</v>
      </c>
      <c r="AA142" s="65" t="s">
        <v>175</v>
      </c>
      <c r="AB142" s="66">
        <v>1</v>
      </c>
      <c r="AC142" s="67" t="s">
        <v>174</v>
      </c>
      <c r="AD142" s="32">
        <v>32</v>
      </c>
      <c r="AE142" s="32">
        <v>26</v>
      </c>
      <c r="AF142" s="33">
        <f t="shared" si="0"/>
        <v>0.8125</v>
      </c>
      <c r="AG142" s="34" t="b">
        <f t="shared" si="1"/>
        <v>0</v>
      </c>
      <c r="AH142" s="32">
        <v>13</v>
      </c>
      <c r="AI142" s="32">
        <v>11</v>
      </c>
      <c r="AJ142" s="33">
        <f t="shared" si="2"/>
        <v>0.84615384615384615</v>
      </c>
      <c r="AK142" s="34" t="b">
        <f t="shared" si="3"/>
        <v>0</v>
      </c>
      <c r="AL142" s="32">
        <v>16</v>
      </c>
      <c r="AM142" s="32">
        <v>14</v>
      </c>
      <c r="AN142" s="33">
        <f t="shared" si="4"/>
        <v>0.875</v>
      </c>
      <c r="AO142" s="34" t="b">
        <f t="shared" si="5"/>
        <v>0</v>
      </c>
      <c r="AP142" s="35">
        <v>0.94</v>
      </c>
      <c r="AQ142" s="33">
        <f t="shared" si="6"/>
        <v>0.94</v>
      </c>
      <c r="AR142" s="34" t="b">
        <f t="shared" si="7"/>
        <v>0</v>
      </c>
    </row>
    <row r="143" spans="1:44" ht="16.5" customHeight="1" x14ac:dyDescent="0.25">
      <c r="A143" s="26" t="s">
        <v>40</v>
      </c>
      <c r="B143" s="27">
        <v>2024</v>
      </c>
      <c r="C143" s="28" t="s">
        <v>140</v>
      </c>
      <c r="D143" s="28" t="s">
        <v>145</v>
      </c>
      <c r="E143" s="55" t="s">
        <v>193</v>
      </c>
      <c r="F143" s="55" t="s">
        <v>194</v>
      </c>
      <c r="G143" s="21" t="s">
        <v>147</v>
      </c>
      <c r="H143" s="55" t="s">
        <v>218</v>
      </c>
      <c r="I143" s="27" t="s">
        <v>249</v>
      </c>
      <c r="J143" s="55" t="s">
        <v>280</v>
      </c>
      <c r="K143" s="55" t="s">
        <v>340</v>
      </c>
      <c r="L143" s="55" t="s">
        <v>311</v>
      </c>
      <c r="M143" s="55" t="s">
        <v>48</v>
      </c>
      <c r="N143" s="57" t="s">
        <v>45</v>
      </c>
      <c r="O143" s="57" t="s">
        <v>52</v>
      </c>
      <c r="P143" s="58" t="s">
        <v>372</v>
      </c>
      <c r="Q143" s="59">
        <v>2024</v>
      </c>
      <c r="R143" s="55" t="s">
        <v>373</v>
      </c>
      <c r="S143" s="57" t="s">
        <v>43</v>
      </c>
      <c r="T143" s="61" t="s">
        <v>167</v>
      </c>
      <c r="U143" s="61" t="s">
        <v>168</v>
      </c>
      <c r="V143" s="61" t="s">
        <v>169</v>
      </c>
      <c r="W143" s="60">
        <v>0.9</v>
      </c>
      <c r="X143" s="29">
        <v>1</v>
      </c>
      <c r="Y143" s="55" t="s">
        <v>51</v>
      </c>
      <c r="Z143" s="68" t="s">
        <v>176</v>
      </c>
      <c r="AA143" s="68" t="s">
        <v>176</v>
      </c>
      <c r="AB143" s="66">
        <v>1</v>
      </c>
      <c r="AC143" s="67" t="s">
        <v>174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>
        <f t="shared" si="6"/>
        <v>0.94</v>
      </c>
      <c r="AR143" s="34" t="str">
        <f t="shared" si="7"/>
        <v>Rojo</v>
      </c>
    </row>
    <row r="144" spans="1:44" ht="16.5" customHeight="1" x14ac:dyDescent="0.25">
      <c r="A144" s="26" t="s">
        <v>40</v>
      </c>
      <c r="B144" s="27">
        <v>2024</v>
      </c>
      <c r="C144" s="28" t="s">
        <v>140</v>
      </c>
      <c r="D144" s="28" t="s">
        <v>145</v>
      </c>
      <c r="E144" s="55" t="s">
        <v>193</v>
      </c>
      <c r="F144" s="55" t="s">
        <v>194</v>
      </c>
      <c r="G144" s="21" t="s">
        <v>148</v>
      </c>
      <c r="H144" s="55" t="s">
        <v>219</v>
      </c>
      <c r="I144" s="27" t="s">
        <v>250</v>
      </c>
      <c r="J144" s="55" t="s">
        <v>281</v>
      </c>
      <c r="K144" s="55" t="s">
        <v>341</v>
      </c>
      <c r="L144" s="55" t="s">
        <v>312</v>
      </c>
      <c r="M144" s="55" t="s">
        <v>48</v>
      </c>
      <c r="N144" s="57" t="s">
        <v>45</v>
      </c>
      <c r="O144" s="57" t="s">
        <v>162</v>
      </c>
      <c r="P144" s="58" t="s">
        <v>374</v>
      </c>
      <c r="Q144" s="59">
        <v>2024</v>
      </c>
      <c r="R144" s="55" t="s">
        <v>375</v>
      </c>
      <c r="S144" s="57" t="s">
        <v>43</v>
      </c>
      <c r="T144" s="61" t="s">
        <v>167</v>
      </c>
      <c r="U144" s="61" t="s">
        <v>168</v>
      </c>
      <c r="V144" s="61" t="s">
        <v>169</v>
      </c>
      <c r="W144" s="60">
        <v>0.9</v>
      </c>
      <c r="X144" s="29">
        <v>1</v>
      </c>
      <c r="Y144" s="55" t="s">
        <v>51</v>
      </c>
      <c r="Z144" s="68" t="s">
        <v>177</v>
      </c>
      <c r="AA144" s="68" t="s">
        <v>178</v>
      </c>
      <c r="AB144" s="66">
        <v>3.42</v>
      </c>
      <c r="AC144" s="67" t="s">
        <v>174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>
        <f t="shared" si="6"/>
        <v>1</v>
      </c>
      <c r="AR144" s="34" t="str">
        <f t="shared" si="7"/>
        <v>Rojo</v>
      </c>
    </row>
    <row r="145" spans="1:44" ht="16.5" customHeight="1" x14ac:dyDescent="0.25">
      <c r="A145" s="26" t="s">
        <v>40</v>
      </c>
      <c r="B145" s="27">
        <v>2024</v>
      </c>
      <c r="C145" s="28" t="s">
        <v>140</v>
      </c>
      <c r="D145" s="28" t="s">
        <v>145</v>
      </c>
      <c r="E145" s="55" t="s">
        <v>193</v>
      </c>
      <c r="F145" s="55" t="s">
        <v>194</v>
      </c>
      <c r="G145" s="21" t="s">
        <v>149</v>
      </c>
      <c r="H145" s="55" t="s">
        <v>220</v>
      </c>
      <c r="I145" s="27" t="s">
        <v>251</v>
      </c>
      <c r="J145" s="55" t="s">
        <v>282</v>
      </c>
      <c r="K145" s="55" t="s">
        <v>342</v>
      </c>
      <c r="L145" s="55" t="s">
        <v>313</v>
      </c>
      <c r="M145" s="55" t="s">
        <v>48</v>
      </c>
      <c r="N145" s="57" t="s">
        <v>45</v>
      </c>
      <c r="O145" s="57" t="s">
        <v>162</v>
      </c>
      <c r="P145" s="58" t="s">
        <v>376</v>
      </c>
      <c r="Q145" s="59">
        <v>2024</v>
      </c>
      <c r="R145" s="55" t="s">
        <v>377</v>
      </c>
      <c r="S145" s="57" t="s">
        <v>43</v>
      </c>
      <c r="T145" s="61" t="s">
        <v>167</v>
      </c>
      <c r="U145" s="61" t="s">
        <v>168</v>
      </c>
      <c r="V145" s="61" t="s">
        <v>169</v>
      </c>
      <c r="W145" s="60">
        <v>0.9</v>
      </c>
      <c r="X145" s="29">
        <v>1</v>
      </c>
      <c r="Y145" s="55" t="s">
        <v>51</v>
      </c>
      <c r="Z145" s="65" t="s">
        <v>179</v>
      </c>
      <c r="AA145" s="65" t="s">
        <v>180</v>
      </c>
      <c r="AB145" s="66">
        <v>1</v>
      </c>
      <c r="AC145" s="67" t="s">
        <v>174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>
        <f t="shared" si="6"/>
        <v>0.96</v>
      </c>
      <c r="AR145" s="34" t="str">
        <f t="shared" si="7"/>
        <v>Rojo</v>
      </c>
    </row>
    <row r="146" spans="1:44" ht="16.5" customHeight="1" x14ac:dyDescent="0.25">
      <c r="A146" s="26" t="s">
        <v>40</v>
      </c>
      <c r="B146" s="27">
        <v>2024</v>
      </c>
      <c r="C146" s="28" t="s">
        <v>140</v>
      </c>
      <c r="D146" s="28" t="s">
        <v>145</v>
      </c>
      <c r="E146" s="55" t="s">
        <v>193</v>
      </c>
      <c r="F146" s="55" t="s">
        <v>194</v>
      </c>
      <c r="G146" s="21" t="s">
        <v>196</v>
      </c>
      <c r="H146" s="55" t="s">
        <v>221</v>
      </c>
      <c r="I146" s="27" t="s">
        <v>252</v>
      </c>
      <c r="J146" s="55" t="s">
        <v>283</v>
      </c>
      <c r="K146" s="55" t="s">
        <v>343</v>
      </c>
      <c r="L146" s="55" t="s">
        <v>313</v>
      </c>
      <c r="M146" s="55" t="s">
        <v>48</v>
      </c>
      <c r="N146" s="57" t="s">
        <v>45</v>
      </c>
      <c r="O146" s="57" t="s">
        <v>162</v>
      </c>
      <c r="P146" s="58" t="s">
        <v>378</v>
      </c>
      <c r="Q146" s="59">
        <v>2024</v>
      </c>
      <c r="R146" s="55" t="s">
        <v>377</v>
      </c>
      <c r="S146" s="57" t="s">
        <v>43</v>
      </c>
      <c r="T146" s="61" t="s">
        <v>167</v>
      </c>
      <c r="U146" s="61" t="s">
        <v>168</v>
      </c>
      <c r="V146" s="61" t="s">
        <v>169</v>
      </c>
      <c r="W146" s="60">
        <v>0.9</v>
      </c>
      <c r="X146" s="29">
        <v>0.9</v>
      </c>
      <c r="Y146" s="55" t="s">
        <v>51</v>
      </c>
      <c r="Z146" s="65" t="s">
        <v>181</v>
      </c>
      <c r="AA146" s="68">
        <v>0.75</v>
      </c>
      <c r="AB146" s="66">
        <v>0.75</v>
      </c>
      <c r="AC146" s="67" t="s">
        <v>182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>
        <f t="shared" si="6"/>
        <v>0.96666666666666667</v>
      </c>
      <c r="AR146" s="34" t="str">
        <f t="shared" si="7"/>
        <v>Rojo</v>
      </c>
    </row>
    <row r="147" spans="1:44" ht="16.5" customHeight="1" x14ac:dyDescent="0.25">
      <c r="A147" s="26" t="s">
        <v>40</v>
      </c>
      <c r="B147" s="27">
        <v>2024</v>
      </c>
      <c r="C147" s="28" t="s">
        <v>140</v>
      </c>
      <c r="D147" s="28" t="s">
        <v>145</v>
      </c>
      <c r="E147" s="55" t="s">
        <v>193</v>
      </c>
      <c r="F147" s="55" t="s">
        <v>194</v>
      </c>
      <c r="G147" s="21" t="s">
        <v>197</v>
      </c>
      <c r="H147" s="55" t="s">
        <v>222</v>
      </c>
      <c r="I147" s="27" t="s">
        <v>253</v>
      </c>
      <c r="J147" s="55" t="s">
        <v>284</v>
      </c>
      <c r="K147" s="55" t="s">
        <v>344</v>
      </c>
      <c r="L147" s="55" t="s">
        <v>314</v>
      </c>
      <c r="M147" s="55" t="s">
        <v>48</v>
      </c>
      <c r="N147" s="57" t="s">
        <v>45</v>
      </c>
      <c r="O147" s="57" t="s">
        <v>162</v>
      </c>
      <c r="P147" s="58" t="s">
        <v>379</v>
      </c>
      <c r="Q147" s="59">
        <v>2024</v>
      </c>
      <c r="R147" s="55" t="s">
        <v>380</v>
      </c>
      <c r="S147" s="57" t="s">
        <v>43</v>
      </c>
      <c r="T147" s="61" t="s">
        <v>167</v>
      </c>
      <c r="U147" s="61" t="s">
        <v>168</v>
      </c>
      <c r="V147" s="61" t="s">
        <v>169</v>
      </c>
      <c r="W147" s="60">
        <v>0.9</v>
      </c>
      <c r="X147" s="29">
        <v>0.75</v>
      </c>
      <c r="Y147" s="55" t="s">
        <v>51</v>
      </c>
      <c r="Z147" s="65">
        <v>0</v>
      </c>
      <c r="AA147" s="65">
        <v>0</v>
      </c>
      <c r="AB147" s="66">
        <v>0</v>
      </c>
      <c r="AC147" s="67" t="s">
        <v>183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>
        <f t="shared" si="6"/>
        <v>0.66666666666666663</v>
      </c>
      <c r="AR147" s="34" t="str">
        <f t="shared" si="7"/>
        <v>Rojo</v>
      </c>
    </row>
    <row r="148" spans="1:44" ht="16.5" customHeight="1" x14ac:dyDescent="0.25">
      <c r="A148" s="26" t="s">
        <v>40</v>
      </c>
      <c r="B148" s="27">
        <v>2024</v>
      </c>
      <c r="C148" s="28" t="s">
        <v>140</v>
      </c>
      <c r="D148" s="28" t="s">
        <v>145</v>
      </c>
      <c r="E148" s="55" t="s">
        <v>193</v>
      </c>
      <c r="F148" s="55" t="s">
        <v>194</v>
      </c>
      <c r="G148" s="21" t="s">
        <v>198</v>
      </c>
      <c r="H148" s="55" t="s">
        <v>223</v>
      </c>
      <c r="I148" s="27" t="s">
        <v>254</v>
      </c>
      <c r="J148" s="55" t="s">
        <v>285</v>
      </c>
      <c r="K148" s="55" t="s">
        <v>345</v>
      </c>
      <c r="L148" s="55" t="s">
        <v>315</v>
      </c>
      <c r="M148" s="55" t="s">
        <v>48</v>
      </c>
      <c r="N148" s="31" t="s">
        <v>45</v>
      </c>
      <c r="O148" s="31" t="s">
        <v>46</v>
      </c>
      <c r="P148" s="58" t="s">
        <v>381</v>
      </c>
      <c r="Q148" s="59">
        <v>2024</v>
      </c>
      <c r="R148" s="55" t="s">
        <v>382</v>
      </c>
      <c r="S148" s="57" t="s">
        <v>43</v>
      </c>
      <c r="T148" s="61" t="s">
        <v>167</v>
      </c>
      <c r="U148" s="61" t="s">
        <v>168</v>
      </c>
      <c r="V148" s="61" t="s">
        <v>169</v>
      </c>
      <c r="W148" s="60">
        <v>0.9</v>
      </c>
      <c r="X148" s="29">
        <v>0.9</v>
      </c>
      <c r="Y148" s="55" t="s">
        <v>51</v>
      </c>
      <c r="Z148" s="65" t="s">
        <v>184</v>
      </c>
      <c r="AA148" s="65">
        <v>100</v>
      </c>
      <c r="AB148" s="66">
        <v>1</v>
      </c>
      <c r="AC148" s="67" t="s">
        <v>174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>
        <f t="shared" si="6"/>
        <v>0.85555555555555551</v>
      </c>
      <c r="AR148" s="34" t="str">
        <f t="shared" si="7"/>
        <v>Rojo</v>
      </c>
    </row>
    <row r="149" spans="1:44" ht="16.5" customHeight="1" x14ac:dyDescent="0.25">
      <c r="A149" s="26" t="s">
        <v>40</v>
      </c>
      <c r="B149" s="27">
        <v>2024</v>
      </c>
      <c r="C149" s="28" t="s">
        <v>140</v>
      </c>
      <c r="D149" s="28" t="s">
        <v>145</v>
      </c>
      <c r="E149" s="55" t="s">
        <v>193</v>
      </c>
      <c r="F149" s="55" t="s">
        <v>194</v>
      </c>
      <c r="G149" s="21" t="s">
        <v>199</v>
      </c>
      <c r="H149" s="55" t="s">
        <v>224</v>
      </c>
      <c r="I149" s="27" t="s">
        <v>255</v>
      </c>
      <c r="J149" s="55" t="s">
        <v>286</v>
      </c>
      <c r="K149" s="55" t="s">
        <v>346</v>
      </c>
      <c r="L149" s="55" t="s">
        <v>316</v>
      </c>
      <c r="M149" s="55" t="s">
        <v>48</v>
      </c>
      <c r="N149" s="77" t="s">
        <v>45</v>
      </c>
      <c r="O149" s="77" t="s">
        <v>46</v>
      </c>
      <c r="P149" s="58" t="s">
        <v>383</v>
      </c>
      <c r="Q149" s="59">
        <v>2024</v>
      </c>
      <c r="R149" s="55" t="s">
        <v>384</v>
      </c>
      <c r="S149" s="57" t="s">
        <v>43</v>
      </c>
      <c r="T149" s="61" t="s">
        <v>164</v>
      </c>
      <c r="U149" s="61" t="s">
        <v>173</v>
      </c>
      <c r="V149" s="61" t="s">
        <v>169</v>
      </c>
      <c r="W149" s="60">
        <v>0.9</v>
      </c>
      <c r="X149" s="29">
        <v>0.9</v>
      </c>
      <c r="Y149" s="55" t="s">
        <v>51</v>
      </c>
      <c r="Z149" s="68">
        <v>1</v>
      </c>
      <c r="AA149" s="69">
        <f>5/6</f>
        <v>0.83333333333333337</v>
      </c>
      <c r="AB149" s="66">
        <v>0.83</v>
      </c>
      <c r="AC149" s="67" t="s">
        <v>174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>
        <f t="shared" si="6"/>
        <v>0.61111111111111116</v>
      </c>
      <c r="AR149" s="34" t="str">
        <f t="shared" si="7"/>
        <v>Rojo</v>
      </c>
    </row>
    <row r="150" spans="1:44" ht="16.5" customHeight="1" x14ac:dyDescent="0.25">
      <c r="A150" s="26" t="s">
        <v>40</v>
      </c>
      <c r="B150" s="27">
        <v>2024</v>
      </c>
      <c r="C150" s="28" t="s">
        <v>140</v>
      </c>
      <c r="D150" s="28" t="s">
        <v>145</v>
      </c>
      <c r="E150" s="55" t="s">
        <v>193</v>
      </c>
      <c r="F150" s="55" t="s">
        <v>194</v>
      </c>
      <c r="G150" s="21" t="s">
        <v>200</v>
      </c>
      <c r="H150" s="73" t="s">
        <v>225</v>
      </c>
      <c r="I150" s="27" t="s">
        <v>256</v>
      </c>
      <c r="J150" s="55" t="s">
        <v>287</v>
      </c>
      <c r="K150" s="55" t="s">
        <v>347</v>
      </c>
      <c r="L150" s="55" t="s">
        <v>317</v>
      </c>
      <c r="M150" s="55" t="s">
        <v>48</v>
      </c>
      <c r="N150" s="31" t="s">
        <v>45</v>
      </c>
      <c r="O150" s="31" t="s">
        <v>46</v>
      </c>
      <c r="P150" s="58">
        <v>0</v>
      </c>
      <c r="Q150" s="59">
        <v>2024</v>
      </c>
      <c r="R150" s="55" t="s">
        <v>385</v>
      </c>
      <c r="S150" s="57" t="s">
        <v>43</v>
      </c>
      <c r="T150" s="61" t="s">
        <v>167</v>
      </c>
      <c r="U150" s="61" t="s">
        <v>168</v>
      </c>
      <c r="V150" s="61" t="s">
        <v>169</v>
      </c>
      <c r="W150" s="60">
        <v>0.9</v>
      </c>
      <c r="X150" s="29">
        <v>0.75</v>
      </c>
      <c r="Y150" s="55" t="s">
        <v>51</v>
      </c>
      <c r="Z150" s="65">
        <v>100</v>
      </c>
      <c r="AA150" s="69">
        <v>1</v>
      </c>
      <c r="AB150" s="66">
        <v>1</v>
      </c>
      <c r="AC150" s="67" t="s">
        <v>185</v>
      </c>
      <c r="AD150" s="32">
        <v>72</v>
      </c>
      <c r="AE150" s="32">
        <v>44</v>
      </c>
      <c r="AF150" s="33">
        <f t="shared" si="0"/>
        <v>0.61111111111111116</v>
      </c>
      <c r="AG150" s="34" t="str">
        <f t="shared" si="1"/>
        <v>Rojo</v>
      </c>
      <c r="AH150" s="32">
        <v>72</v>
      </c>
      <c r="AI150" s="32">
        <v>48</v>
      </c>
      <c r="AJ150" s="33">
        <f t="shared" si="2"/>
        <v>0.66666666666666663</v>
      </c>
      <c r="AK150" s="34" t="str">
        <f t="shared" si="3"/>
        <v>Rojo</v>
      </c>
      <c r="AL150" s="32">
        <v>60</v>
      </c>
      <c r="AM150" s="32">
        <v>18</v>
      </c>
      <c r="AN150" s="33">
        <f t="shared" si="4"/>
        <v>0.3</v>
      </c>
      <c r="AO150" s="34" t="str">
        <f t="shared" si="5"/>
        <v>Rojo</v>
      </c>
      <c r="AP150" s="35">
        <v>0.6</v>
      </c>
      <c r="AQ150" s="33">
        <f t="shared" si="6"/>
        <v>0.79999999999999993</v>
      </c>
      <c r="AR150" s="34" t="str">
        <f t="shared" si="7"/>
        <v>Rojo</v>
      </c>
    </row>
    <row r="151" spans="1:44" ht="16.5" customHeight="1" x14ac:dyDescent="0.25">
      <c r="A151" s="26" t="s">
        <v>40</v>
      </c>
      <c r="B151" s="27">
        <v>2024</v>
      </c>
      <c r="C151" s="28" t="s">
        <v>140</v>
      </c>
      <c r="D151" s="28" t="s">
        <v>145</v>
      </c>
      <c r="E151" s="55" t="s">
        <v>193</v>
      </c>
      <c r="F151" s="55" t="s">
        <v>194</v>
      </c>
      <c r="G151" s="21" t="s">
        <v>201</v>
      </c>
      <c r="H151" s="73" t="s">
        <v>226</v>
      </c>
      <c r="I151" s="27" t="s">
        <v>257</v>
      </c>
      <c r="J151" s="55" t="s">
        <v>288</v>
      </c>
      <c r="K151" s="55" t="s">
        <v>348</v>
      </c>
      <c r="L151" s="55" t="s">
        <v>318</v>
      </c>
      <c r="M151" s="55" t="s">
        <v>48</v>
      </c>
      <c r="N151" s="31" t="s">
        <v>45</v>
      </c>
      <c r="O151" s="31" t="s">
        <v>46</v>
      </c>
      <c r="P151" s="58" t="s">
        <v>386</v>
      </c>
      <c r="Q151" s="59">
        <v>2024</v>
      </c>
      <c r="R151" s="55" t="s">
        <v>387</v>
      </c>
      <c r="S151" s="57" t="s">
        <v>43</v>
      </c>
      <c r="T151" s="61" t="s">
        <v>167</v>
      </c>
      <c r="U151" s="61" t="s">
        <v>168</v>
      </c>
      <c r="V151" s="61" t="s">
        <v>169</v>
      </c>
      <c r="W151" s="60">
        <v>0.9</v>
      </c>
      <c r="X151" s="29">
        <v>1</v>
      </c>
      <c r="Y151" s="55" t="s">
        <v>51</v>
      </c>
      <c r="Z151" s="65">
        <v>0</v>
      </c>
      <c r="AA151" s="65">
        <v>0</v>
      </c>
      <c r="AB151" s="66">
        <v>0</v>
      </c>
      <c r="AC151" s="67"/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>
        <f t="shared" si="6"/>
        <v>1</v>
      </c>
      <c r="AR151" s="34" t="str">
        <f t="shared" si="7"/>
        <v>Rojo</v>
      </c>
    </row>
    <row r="152" spans="1:44" ht="32.25" customHeight="1" x14ac:dyDescent="0.25">
      <c r="A152" s="26" t="s">
        <v>40</v>
      </c>
      <c r="B152" s="27">
        <v>2024</v>
      </c>
      <c r="C152" s="28" t="s">
        <v>140</v>
      </c>
      <c r="D152" s="28" t="s">
        <v>145</v>
      </c>
      <c r="E152" s="55" t="s">
        <v>193</v>
      </c>
      <c r="F152" s="55" t="s">
        <v>202</v>
      </c>
      <c r="G152" s="21" t="s">
        <v>150</v>
      </c>
      <c r="H152" s="55" t="s">
        <v>227</v>
      </c>
      <c r="I152" s="27" t="s">
        <v>258</v>
      </c>
      <c r="J152" s="55" t="s">
        <v>289</v>
      </c>
      <c r="K152" s="55" t="s">
        <v>349</v>
      </c>
      <c r="L152" s="55" t="s">
        <v>319</v>
      </c>
      <c r="M152" s="55" t="s">
        <v>48</v>
      </c>
      <c r="N152" s="57" t="s">
        <v>388</v>
      </c>
      <c r="O152" s="57" t="s">
        <v>52</v>
      </c>
      <c r="P152" s="58" t="s">
        <v>50</v>
      </c>
      <c r="Q152" s="59" t="s">
        <v>50</v>
      </c>
      <c r="R152" s="55" t="s">
        <v>389</v>
      </c>
      <c r="S152" s="57" t="s">
        <v>43</v>
      </c>
      <c r="T152" s="61" t="s">
        <v>164</v>
      </c>
      <c r="U152" s="61" t="s">
        <v>173</v>
      </c>
      <c r="V152" s="61" t="s">
        <v>169</v>
      </c>
      <c r="W152" s="60">
        <v>0.8</v>
      </c>
      <c r="X152" s="29"/>
      <c r="Y152" s="55" t="s">
        <v>51</v>
      </c>
      <c r="Z152" s="68">
        <v>1</v>
      </c>
      <c r="AA152" s="69">
        <f>3/10</f>
        <v>0.3</v>
      </c>
      <c r="AB152" s="66">
        <v>0.3</v>
      </c>
      <c r="AC152" s="67" t="s">
        <v>183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 x14ac:dyDescent="0.25">
      <c r="A153" s="26" t="s">
        <v>40</v>
      </c>
      <c r="B153" s="27">
        <v>2024</v>
      </c>
      <c r="C153" s="28" t="s">
        <v>140</v>
      </c>
      <c r="D153" s="28" t="s">
        <v>145</v>
      </c>
      <c r="E153" s="55" t="s">
        <v>193</v>
      </c>
      <c r="F153" s="55" t="s">
        <v>202</v>
      </c>
      <c r="G153" s="21" t="s">
        <v>203</v>
      </c>
      <c r="H153" s="55" t="s">
        <v>228</v>
      </c>
      <c r="I153" s="27" t="s">
        <v>259</v>
      </c>
      <c r="J153" s="55" t="s">
        <v>290</v>
      </c>
      <c r="K153" s="55" t="s">
        <v>350</v>
      </c>
      <c r="L153" s="55" t="s">
        <v>320</v>
      </c>
      <c r="M153" s="55" t="s">
        <v>48</v>
      </c>
      <c r="N153" s="57" t="s">
        <v>45</v>
      </c>
      <c r="O153" s="57" t="s">
        <v>162</v>
      </c>
      <c r="P153" s="58" t="s">
        <v>390</v>
      </c>
      <c r="Q153" s="59">
        <v>2024</v>
      </c>
      <c r="R153" s="55" t="s">
        <v>391</v>
      </c>
      <c r="S153" s="57" t="s">
        <v>43</v>
      </c>
      <c r="T153" s="61" t="s">
        <v>167</v>
      </c>
      <c r="U153" s="61" t="s">
        <v>168</v>
      </c>
      <c r="V153" s="61" t="s">
        <v>169</v>
      </c>
      <c r="W153" s="60">
        <v>0.9</v>
      </c>
      <c r="X153" s="29">
        <v>0.8</v>
      </c>
      <c r="Y153" s="55" t="s">
        <v>51</v>
      </c>
      <c r="Z153" s="68">
        <v>1</v>
      </c>
      <c r="AA153" s="68">
        <v>1</v>
      </c>
      <c r="AB153" s="66">
        <v>1</v>
      </c>
      <c r="AC153" s="67" t="s">
        <v>174</v>
      </c>
      <c r="AD153" s="32">
        <v>60</v>
      </c>
      <c r="AE153" s="32">
        <v>23</v>
      </c>
      <c r="AF153" s="33">
        <f t="shared" si="0"/>
        <v>0.38333333333333336</v>
      </c>
      <c r="AG153" s="34" t="str">
        <f t="shared" si="1"/>
        <v>Rojo</v>
      </c>
      <c r="AH153" s="32">
        <v>60</v>
      </c>
      <c r="AI153" s="32">
        <v>14</v>
      </c>
      <c r="AJ153" s="33">
        <f t="shared" si="2"/>
        <v>0.23333333333333334</v>
      </c>
      <c r="AK153" s="34" t="str">
        <f t="shared" si="3"/>
        <v>Rojo</v>
      </c>
      <c r="AL153" s="32">
        <v>60</v>
      </c>
      <c r="AM153" s="32">
        <v>15</v>
      </c>
      <c r="AN153" s="33">
        <f t="shared" ref="AN153:AN158" si="8">IF(AM153=0,0,IFERROR(AM153/AL153,""))</f>
        <v>0.25</v>
      </c>
      <c r="AO153" s="34" t="str">
        <f t="shared" si="5"/>
        <v>Rojo</v>
      </c>
      <c r="AP153" s="35">
        <v>0.47</v>
      </c>
      <c r="AQ153" s="33">
        <f t="shared" si="6"/>
        <v>0.58749999999999991</v>
      </c>
      <c r="AR153" s="34" t="str">
        <f t="shared" si="7"/>
        <v>Rojo</v>
      </c>
    </row>
    <row r="154" spans="1:44" ht="16.5" customHeight="1" x14ac:dyDescent="0.25">
      <c r="A154" s="26" t="s">
        <v>40</v>
      </c>
      <c r="B154" s="27">
        <v>2024</v>
      </c>
      <c r="C154" s="28" t="s">
        <v>140</v>
      </c>
      <c r="D154" s="28" t="s">
        <v>145</v>
      </c>
      <c r="E154" s="55" t="s">
        <v>193</v>
      </c>
      <c r="F154" s="55" t="s">
        <v>202</v>
      </c>
      <c r="G154" s="21" t="s">
        <v>204</v>
      </c>
      <c r="H154" s="55" t="s">
        <v>229</v>
      </c>
      <c r="I154" s="27" t="s">
        <v>260</v>
      </c>
      <c r="J154" s="55" t="s">
        <v>291</v>
      </c>
      <c r="K154" s="55" t="s">
        <v>351</v>
      </c>
      <c r="L154" s="55" t="s">
        <v>321</v>
      </c>
      <c r="M154" s="55" t="s">
        <v>48</v>
      </c>
      <c r="N154" s="57" t="s">
        <v>45</v>
      </c>
      <c r="O154" s="57" t="s">
        <v>162</v>
      </c>
      <c r="P154" s="58">
        <v>0</v>
      </c>
      <c r="Q154" s="59">
        <v>2024</v>
      </c>
      <c r="R154" s="55" t="s">
        <v>391</v>
      </c>
      <c r="S154" s="57" t="s">
        <v>43</v>
      </c>
      <c r="T154" s="61" t="s">
        <v>164</v>
      </c>
      <c r="U154" s="61" t="s">
        <v>165</v>
      </c>
      <c r="V154" s="61" t="s">
        <v>170</v>
      </c>
      <c r="W154" s="60">
        <v>0.8</v>
      </c>
      <c r="X154" s="29">
        <v>1</v>
      </c>
      <c r="Y154" s="55" t="s">
        <v>51</v>
      </c>
      <c r="Z154" s="65">
        <v>0</v>
      </c>
      <c r="AA154" s="65">
        <v>0</v>
      </c>
      <c r="AB154" s="66">
        <v>0</v>
      </c>
      <c r="AC154" s="67" t="s">
        <v>183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>
        <f t="shared" si="6"/>
        <v>0.92</v>
      </c>
      <c r="AR154" s="34" t="str">
        <f t="shared" si="7"/>
        <v>Rojo</v>
      </c>
    </row>
    <row r="155" spans="1:44" ht="16.5" customHeight="1" x14ac:dyDescent="0.25">
      <c r="A155" s="26" t="s">
        <v>40</v>
      </c>
      <c r="B155" s="27">
        <v>2024</v>
      </c>
      <c r="C155" s="28" t="s">
        <v>140</v>
      </c>
      <c r="D155" s="28" t="s">
        <v>145</v>
      </c>
      <c r="E155" s="55" t="s">
        <v>193</v>
      </c>
      <c r="F155" s="55" t="s">
        <v>202</v>
      </c>
      <c r="G155" s="21" t="s">
        <v>205</v>
      </c>
      <c r="H155" s="55" t="s">
        <v>230</v>
      </c>
      <c r="I155" s="27" t="s">
        <v>261</v>
      </c>
      <c r="J155" s="55" t="s">
        <v>292</v>
      </c>
      <c r="K155" s="55" t="s">
        <v>352</v>
      </c>
      <c r="L155" s="55" t="s">
        <v>322</v>
      </c>
      <c r="M155" s="55" t="s">
        <v>48</v>
      </c>
      <c r="N155" s="57" t="s">
        <v>45</v>
      </c>
      <c r="O155" s="57" t="s">
        <v>162</v>
      </c>
      <c r="P155" s="58" t="s">
        <v>392</v>
      </c>
      <c r="Q155" s="59">
        <v>2024</v>
      </c>
      <c r="R155" s="55" t="s">
        <v>391</v>
      </c>
      <c r="S155" s="57" t="s">
        <v>43</v>
      </c>
      <c r="T155" s="61" t="s">
        <v>167</v>
      </c>
      <c r="U155" s="61" t="s">
        <v>168</v>
      </c>
      <c r="V155" s="61" t="s">
        <v>169</v>
      </c>
      <c r="W155" s="60">
        <v>0.9</v>
      </c>
      <c r="X155" s="29">
        <v>1</v>
      </c>
      <c r="Y155" s="55" t="s">
        <v>51</v>
      </c>
      <c r="Z155" s="65">
        <v>100</v>
      </c>
      <c r="AA155" s="69">
        <f>22/15</f>
        <v>1.4666666666666666</v>
      </c>
      <c r="AB155" s="66">
        <v>1.47</v>
      </c>
      <c r="AC155" s="67" t="s">
        <v>174</v>
      </c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>
        <f t="shared" si="6"/>
        <v>0.98</v>
      </c>
      <c r="AR155" s="34" t="str">
        <f t="shared" si="7"/>
        <v>Rojo</v>
      </c>
    </row>
    <row r="156" spans="1:44" ht="16.5" customHeight="1" x14ac:dyDescent="0.25">
      <c r="A156" s="26" t="s">
        <v>40</v>
      </c>
      <c r="B156" s="27">
        <v>2024</v>
      </c>
      <c r="C156" s="28" t="s">
        <v>140</v>
      </c>
      <c r="D156" s="28" t="s">
        <v>145</v>
      </c>
      <c r="E156" s="55" t="s">
        <v>193</v>
      </c>
      <c r="F156" s="55" t="s">
        <v>206</v>
      </c>
      <c r="G156" s="21" t="s">
        <v>151</v>
      </c>
      <c r="H156" s="55" t="s">
        <v>231</v>
      </c>
      <c r="I156" s="27" t="s">
        <v>262</v>
      </c>
      <c r="J156" s="55" t="s">
        <v>293</v>
      </c>
      <c r="K156" s="55" t="s">
        <v>353</v>
      </c>
      <c r="L156" s="55" t="s">
        <v>323</v>
      </c>
      <c r="M156" s="55" t="s">
        <v>48</v>
      </c>
      <c r="N156" s="57" t="s">
        <v>45</v>
      </c>
      <c r="O156" s="57" t="s">
        <v>162</v>
      </c>
      <c r="P156" s="58" t="s">
        <v>163</v>
      </c>
      <c r="Q156" s="59">
        <v>2024</v>
      </c>
      <c r="R156" s="55" t="s">
        <v>393</v>
      </c>
      <c r="S156" s="57" t="s">
        <v>43</v>
      </c>
      <c r="T156" s="63" t="s">
        <v>167</v>
      </c>
      <c r="U156" s="63" t="s">
        <v>168</v>
      </c>
      <c r="V156" s="63" t="s">
        <v>169</v>
      </c>
      <c r="W156" s="64">
        <v>0.9</v>
      </c>
      <c r="X156" s="29">
        <v>1</v>
      </c>
      <c r="Y156" s="55" t="s">
        <v>51</v>
      </c>
      <c r="Z156" s="65">
        <v>0</v>
      </c>
      <c r="AA156" s="65">
        <v>0</v>
      </c>
      <c r="AB156" s="66">
        <v>0</v>
      </c>
      <c r="AC156" s="67"/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>
        <f t="shared" si="6"/>
        <v>1</v>
      </c>
      <c r="AR156" s="34" t="str">
        <f t="shared" si="7"/>
        <v>Rojo</v>
      </c>
    </row>
    <row r="157" spans="1:44" ht="16.5" customHeight="1" x14ac:dyDescent="0.25">
      <c r="A157" s="26" t="s">
        <v>40</v>
      </c>
      <c r="B157" s="27">
        <v>2024</v>
      </c>
      <c r="C157" s="28" t="s">
        <v>140</v>
      </c>
      <c r="D157" s="28" t="s">
        <v>145</v>
      </c>
      <c r="E157" s="55" t="s">
        <v>193</v>
      </c>
      <c r="F157" s="55" t="s">
        <v>206</v>
      </c>
      <c r="G157" s="21" t="s">
        <v>152</v>
      </c>
      <c r="H157" s="55" t="s">
        <v>232</v>
      </c>
      <c r="I157" s="27" t="s">
        <v>263</v>
      </c>
      <c r="J157" s="55" t="s">
        <v>294</v>
      </c>
      <c r="K157" s="55" t="s">
        <v>354</v>
      </c>
      <c r="L157" s="55" t="s">
        <v>324</v>
      </c>
      <c r="M157" s="55" t="s">
        <v>48</v>
      </c>
      <c r="N157" s="27" t="s">
        <v>45</v>
      </c>
      <c r="O157" s="27" t="s">
        <v>46</v>
      </c>
      <c r="P157" s="58">
        <v>1</v>
      </c>
      <c r="Q157" s="59">
        <v>2024</v>
      </c>
      <c r="R157" s="55" t="s">
        <v>394</v>
      </c>
      <c r="S157" s="57" t="s">
        <v>43</v>
      </c>
      <c r="T157" s="63" t="s">
        <v>167</v>
      </c>
      <c r="U157" s="63" t="s">
        <v>168</v>
      </c>
      <c r="V157" s="63" t="s">
        <v>420</v>
      </c>
      <c r="W157" s="64">
        <v>0.9</v>
      </c>
      <c r="X157" s="29">
        <v>0.8</v>
      </c>
      <c r="Y157" s="55" t="s">
        <v>51</v>
      </c>
      <c r="Z157" s="65" t="s">
        <v>186</v>
      </c>
      <c r="AA157" s="69">
        <f>3915/2779</f>
        <v>1.4087801367398345</v>
      </c>
      <c r="AB157" s="66">
        <v>1.41</v>
      </c>
      <c r="AC157" s="67" t="s">
        <v>174</v>
      </c>
      <c r="AD157" s="32">
        <v>1041</v>
      </c>
      <c r="AE157" s="32">
        <v>1041</v>
      </c>
      <c r="AF157" s="33">
        <f t="shared" si="0"/>
        <v>1</v>
      </c>
      <c r="AG157" s="34" t="str">
        <f t="shared" si="1"/>
        <v>Rojo</v>
      </c>
      <c r="AH157" s="32">
        <v>1655</v>
      </c>
      <c r="AI157" s="32">
        <v>1041</v>
      </c>
      <c r="AJ157" s="33">
        <f t="shared" si="2"/>
        <v>0.6290030211480363</v>
      </c>
      <c r="AK157" s="34" t="str">
        <f t="shared" si="3"/>
        <v>Rojo</v>
      </c>
      <c r="AL157" s="32">
        <v>2484</v>
      </c>
      <c r="AM157" s="32">
        <v>1146</v>
      </c>
      <c r="AN157" s="33">
        <f t="shared" si="8"/>
        <v>0.46135265700483091</v>
      </c>
      <c r="AO157" s="34" t="str">
        <f t="shared" si="5"/>
        <v>Rojo</v>
      </c>
      <c r="AP157" s="35">
        <v>0.46</v>
      </c>
      <c r="AQ157" s="33">
        <f t="shared" si="6"/>
        <v>0.57499999999999996</v>
      </c>
      <c r="AR157" s="34" t="str">
        <f t="shared" si="7"/>
        <v>Rojo</v>
      </c>
    </row>
    <row r="158" spans="1:44" ht="16.5" customHeight="1" x14ac:dyDescent="0.25">
      <c r="A158" s="26" t="s">
        <v>40</v>
      </c>
      <c r="B158" s="27">
        <v>2024</v>
      </c>
      <c r="C158" s="28" t="s">
        <v>140</v>
      </c>
      <c r="D158" s="28" t="s">
        <v>145</v>
      </c>
      <c r="E158" s="55" t="s">
        <v>193</v>
      </c>
      <c r="F158" s="55" t="s">
        <v>206</v>
      </c>
      <c r="G158" s="21" t="s">
        <v>153</v>
      </c>
      <c r="H158" s="55" t="s">
        <v>233</v>
      </c>
      <c r="I158" s="27" t="s">
        <v>264</v>
      </c>
      <c r="J158" s="73" t="s">
        <v>295</v>
      </c>
      <c r="K158" s="55" t="s">
        <v>355</v>
      </c>
      <c r="L158" s="55" t="s">
        <v>325</v>
      </c>
      <c r="M158" s="55" t="s">
        <v>48</v>
      </c>
      <c r="N158" s="27" t="s">
        <v>45</v>
      </c>
      <c r="O158" s="27" t="s">
        <v>46</v>
      </c>
      <c r="P158" s="58">
        <v>1</v>
      </c>
      <c r="Q158" s="59">
        <v>2024</v>
      </c>
      <c r="R158" s="55" t="s">
        <v>395</v>
      </c>
      <c r="S158" s="57" t="s">
        <v>43</v>
      </c>
      <c r="T158" s="63" t="s">
        <v>167</v>
      </c>
      <c r="U158" s="63" t="s">
        <v>168</v>
      </c>
      <c r="V158" s="63" t="s">
        <v>420</v>
      </c>
      <c r="W158" s="64">
        <v>0.9</v>
      </c>
      <c r="X158" s="29">
        <v>1</v>
      </c>
      <c r="Y158" s="55" t="s">
        <v>51</v>
      </c>
      <c r="Z158" s="65" t="s">
        <v>187</v>
      </c>
      <c r="AA158" s="69">
        <f>46/18</f>
        <v>2.5555555555555554</v>
      </c>
      <c r="AB158" s="66">
        <v>2.56</v>
      </c>
      <c r="AC158" s="67" t="s">
        <v>174</v>
      </c>
      <c r="AD158" s="43">
        <v>21</v>
      </c>
      <c r="AE158" s="32">
        <v>21</v>
      </c>
      <c r="AF158" s="33">
        <f t="shared" si="0"/>
        <v>1</v>
      </c>
      <c r="AG158" s="34" t="str">
        <f>IF(AF158="","",IF(AF158&gt;1.3,"Rojo",IF($S158="Ascendente",IF(AND(AF158=0,AF158=0),0,IF(AND(AF158&lt;=$T158,AF158&gt;0),"Rojo",IF(AND(AF158&gt;$T158,AF158&lt;=$U158),"Amarillo",IF(AND(AF158&gt;$U158,AF158&lt;=$V158),"Verde")))),IF($S158="Descendente",IF(AND(AF158&gt;=$V158,AF158&lt;$U158),"Verde",IF(AND(AF158&gt;=$U158,AF158&lt;$T158),"Amarillo",IF(AND(AF158&gt;=$T158,AF158&gt;1.3),"Rojo",0)))))))</f>
        <v>Rojo</v>
      </c>
      <c r="AH158" s="43">
        <v>23</v>
      </c>
      <c r="AI158" s="32">
        <v>23</v>
      </c>
      <c r="AJ158" s="33">
        <f t="shared" si="2"/>
        <v>1</v>
      </c>
      <c r="AK158" s="34" t="str">
        <f t="shared" si="3"/>
        <v>Rojo</v>
      </c>
      <c r="AL158" s="43">
        <v>23</v>
      </c>
      <c r="AM158" s="32">
        <v>23</v>
      </c>
      <c r="AN158" s="33">
        <f t="shared" si="8"/>
        <v>1</v>
      </c>
      <c r="AO158" s="34" t="str">
        <f t="shared" si="5"/>
        <v>Rojo</v>
      </c>
      <c r="AP158" s="35">
        <v>1</v>
      </c>
      <c r="AQ158" s="33">
        <f t="shared" si="6"/>
        <v>1</v>
      </c>
      <c r="AR158" s="34" t="str">
        <f t="shared" si="7"/>
        <v>Rojo</v>
      </c>
    </row>
    <row r="159" spans="1:44" ht="16.5" customHeight="1" x14ac:dyDescent="0.25">
      <c r="A159" s="26" t="s">
        <v>40</v>
      </c>
      <c r="B159" s="27">
        <v>2024</v>
      </c>
      <c r="C159" s="28" t="s">
        <v>140</v>
      </c>
      <c r="D159" s="28" t="s">
        <v>145</v>
      </c>
      <c r="E159" s="55" t="s">
        <v>193</v>
      </c>
      <c r="F159" s="55" t="s">
        <v>207</v>
      </c>
      <c r="G159" s="21" t="s">
        <v>154</v>
      </c>
      <c r="H159" s="55" t="s">
        <v>234</v>
      </c>
      <c r="I159" s="27" t="s">
        <v>265</v>
      </c>
      <c r="J159" s="55" t="s">
        <v>296</v>
      </c>
      <c r="K159" s="55" t="s">
        <v>356</v>
      </c>
      <c r="L159" s="55" t="s">
        <v>326</v>
      </c>
      <c r="M159" s="55" t="s">
        <v>48</v>
      </c>
      <c r="N159" s="27" t="s">
        <v>45</v>
      </c>
      <c r="O159" s="27" t="s">
        <v>46</v>
      </c>
      <c r="P159" s="58" t="s">
        <v>396</v>
      </c>
      <c r="Q159" s="59">
        <v>2024</v>
      </c>
      <c r="R159" s="55" t="s">
        <v>397</v>
      </c>
      <c r="S159" s="57" t="s">
        <v>43</v>
      </c>
      <c r="T159" s="63" t="s">
        <v>167</v>
      </c>
      <c r="U159" s="63" t="s">
        <v>168</v>
      </c>
      <c r="V159" s="63" t="s">
        <v>420</v>
      </c>
      <c r="W159" s="64">
        <v>0.9</v>
      </c>
      <c r="X159" s="29">
        <v>0.75</v>
      </c>
      <c r="Y159" s="55" t="s">
        <v>51</v>
      </c>
      <c r="Z159" s="55">
        <v>0</v>
      </c>
      <c r="AA159" s="55">
        <v>0</v>
      </c>
      <c r="AB159" s="56">
        <v>0</v>
      </c>
      <c r="AC159" s="70" t="s">
        <v>183</v>
      </c>
      <c r="AD159" s="32">
        <v>756</v>
      </c>
      <c r="AE159" s="32">
        <v>756</v>
      </c>
      <c r="AF159" s="33">
        <f>IF(AE159=0,0,IFERROR(AE159/AD159,""))</f>
        <v>1</v>
      </c>
      <c r="AG159" s="34" t="str">
        <f t="shared" si="1"/>
        <v>Rojo</v>
      </c>
      <c r="AH159" s="32">
        <v>855</v>
      </c>
      <c r="AI159" s="32">
        <v>285</v>
      </c>
      <c r="AJ159" s="33">
        <f>IF(AI159=0,0,IFERROR(AI159/AH159,""))</f>
        <v>0.33333333333333331</v>
      </c>
      <c r="AK159" s="34" t="str">
        <f t="shared" si="3"/>
        <v>Rojo</v>
      </c>
      <c r="AL159" s="32">
        <v>855</v>
      </c>
      <c r="AM159" s="32">
        <v>390</v>
      </c>
      <c r="AN159" s="33">
        <f>IF(AM159=0,0,IFERROR(AM159/AL159,""))</f>
        <v>0.45614035087719296</v>
      </c>
      <c r="AO159" s="34" t="str">
        <f t="shared" si="5"/>
        <v>Rojo</v>
      </c>
      <c r="AP159" s="35">
        <v>0.36</v>
      </c>
      <c r="AQ159" s="33">
        <f t="shared" si="6"/>
        <v>0.48</v>
      </c>
      <c r="AR159" s="34" t="str">
        <f t="shared" si="7"/>
        <v>Rojo</v>
      </c>
    </row>
    <row r="160" spans="1:44" ht="16.5" customHeight="1" x14ac:dyDescent="0.25">
      <c r="A160" s="26" t="s">
        <v>40</v>
      </c>
      <c r="B160" s="27">
        <v>2024</v>
      </c>
      <c r="C160" s="28" t="s">
        <v>140</v>
      </c>
      <c r="D160" s="28" t="s">
        <v>145</v>
      </c>
      <c r="E160" s="55" t="s">
        <v>193</v>
      </c>
      <c r="F160" s="55" t="s">
        <v>207</v>
      </c>
      <c r="G160" s="21" t="s">
        <v>155</v>
      </c>
      <c r="H160" s="55" t="s">
        <v>235</v>
      </c>
      <c r="I160" s="27" t="s">
        <v>266</v>
      </c>
      <c r="J160" s="55" t="s">
        <v>297</v>
      </c>
      <c r="K160" s="55" t="s">
        <v>357</v>
      </c>
      <c r="L160" s="55" t="s">
        <v>327</v>
      </c>
      <c r="M160" s="55" t="s">
        <v>48</v>
      </c>
      <c r="N160" s="27" t="s">
        <v>45</v>
      </c>
      <c r="O160" s="27" t="s">
        <v>46</v>
      </c>
      <c r="P160" s="58" t="s">
        <v>398</v>
      </c>
      <c r="Q160" s="59">
        <v>2024</v>
      </c>
      <c r="R160" s="55" t="s">
        <v>399</v>
      </c>
      <c r="S160" s="57" t="s">
        <v>43</v>
      </c>
      <c r="T160" s="63" t="s">
        <v>167</v>
      </c>
      <c r="U160" s="63" t="s">
        <v>168</v>
      </c>
      <c r="V160" s="63" t="s">
        <v>420</v>
      </c>
      <c r="W160" s="64">
        <v>0.9</v>
      </c>
      <c r="X160" s="29">
        <v>0.75</v>
      </c>
      <c r="Y160" s="55" t="s">
        <v>51</v>
      </c>
      <c r="Z160" s="68">
        <v>1</v>
      </c>
      <c r="AA160" s="68">
        <v>1</v>
      </c>
      <c r="AB160" s="66">
        <v>1</v>
      </c>
      <c r="AC160" s="67" t="s">
        <v>174</v>
      </c>
      <c r="AD160" s="32">
        <v>285</v>
      </c>
      <c r="AE160" s="32">
        <v>285</v>
      </c>
      <c r="AF160" s="33">
        <f>IF(AE160=0,0,IFERROR(AE160/AD160,""))</f>
        <v>1</v>
      </c>
      <c r="AG160" s="34" t="str">
        <f t="shared" si="1"/>
        <v>Rojo</v>
      </c>
      <c r="AH160" s="32">
        <v>756</v>
      </c>
      <c r="AI160" s="32">
        <v>756</v>
      </c>
      <c r="AJ160" s="33">
        <f>IF(AI160=0,0,IFERROR(AI160/AH160,""))</f>
        <v>1</v>
      </c>
      <c r="AK160" s="34" t="str">
        <f t="shared" si="3"/>
        <v>Rojo</v>
      </c>
      <c r="AL160" s="32">
        <v>2400</v>
      </c>
      <c r="AM160" s="32">
        <v>756</v>
      </c>
      <c r="AN160" s="33">
        <f>IF(AM160=0,0,IFERROR(AM160/AL160,""))</f>
        <v>0.315</v>
      </c>
      <c r="AO160" s="34" t="str">
        <f t="shared" si="5"/>
        <v>Rojo</v>
      </c>
      <c r="AP160" s="35">
        <v>0.33</v>
      </c>
      <c r="AQ160" s="33">
        <f t="shared" si="6"/>
        <v>0.44</v>
      </c>
      <c r="AR160" s="34" t="str">
        <f t="shared" si="7"/>
        <v>Rojo</v>
      </c>
    </row>
    <row r="161" spans="1:44" ht="16.5" customHeight="1" x14ac:dyDescent="0.25">
      <c r="A161" s="26" t="s">
        <v>40</v>
      </c>
      <c r="B161" s="27">
        <v>2024</v>
      </c>
      <c r="C161" s="28" t="s">
        <v>140</v>
      </c>
      <c r="D161" s="28" t="s">
        <v>145</v>
      </c>
      <c r="E161" s="55" t="s">
        <v>193</v>
      </c>
      <c r="F161" s="55" t="s">
        <v>207</v>
      </c>
      <c r="G161" s="71" t="s">
        <v>156</v>
      </c>
      <c r="H161" s="74" t="s">
        <v>236</v>
      </c>
      <c r="I161" s="27" t="s">
        <v>267</v>
      </c>
      <c r="J161" s="74" t="s">
        <v>298</v>
      </c>
      <c r="K161" s="55" t="s">
        <v>358</v>
      </c>
      <c r="L161" s="55" t="s">
        <v>328</v>
      </c>
      <c r="M161" s="55" t="s">
        <v>48</v>
      </c>
      <c r="N161" s="57" t="s">
        <v>42</v>
      </c>
      <c r="O161" s="27" t="s">
        <v>46</v>
      </c>
      <c r="P161" s="58" t="s">
        <v>400</v>
      </c>
      <c r="Q161" s="59">
        <v>2024</v>
      </c>
      <c r="R161" s="74" t="s">
        <v>401</v>
      </c>
      <c r="S161" s="57" t="s">
        <v>43</v>
      </c>
      <c r="T161" s="61" t="s">
        <v>164</v>
      </c>
      <c r="U161" s="61" t="s">
        <v>165</v>
      </c>
      <c r="V161" s="61" t="s">
        <v>170</v>
      </c>
      <c r="W161" s="60">
        <v>0.85</v>
      </c>
      <c r="X161" s="29">
        <v>1</v>
      </c>
      <c r="Y161" s="55" t="s">
        <v>51</v>
      </c>
      <c r="Z161" s="65">
        <v>0</v>
      </c>
      <c r="AA161" s="65">
        <v>0</v>
      </c>
      <c r="AB161" s="66">
        <v>0</v>
      </c>
      <c r="AC161" s="67" t="s">
        <v>183</v>
      </c>
      <c r="AD161" s="32">
        <v>23</v>
      </c>
      <c r="AE161" s="32">
        <v>18</v>
      </c>
      <c r="AF161" s="33">
        <f t="shared" ref="AF161:AF178" si="9">IF(AE161=0,0,IFERROR(AE161/AD161,""))</f>
        <v>0.78260869565217395</v>
      </c>
      <c r="AG161" s="34" t="str">
        <f t="shared" si="1"/>
        <v>Rojo</v>
      </c>
      <c r="AH161" s="32">
        <v>0</v>
      </c>
      <c r="AI161" s="32">
        <v>0</v>
      </c>
      <c r="AJ161" s="33">
        <f t="shared" ref="AJ161:AJ178" si="10">IF(AI161=0,0,IFERROR(AI161/AH161,""))</f>
        <v>0</v>
      </c>
      <c r="AK161" s="34">
        <f t="shared" si="3"/>
        <v>0</v>
      </c>
      <c r="AL161" s="32">
        <v>23</v>
      </c>
      <c r="AM161" s="32">
        <v>23</v>
      </c>
      <c r="AN161" s="33">
        <f t="shared" ref="AN161:AN178" si="11">IF(AM161=0,0,IFERROR(AM161/AL161,""))</f>
        <v>1</v>
      </c>
      <c r="AO161" s="34" t="str">
        <f t="shared" si="5"/>
        <v>Rojo</v>
      </c>
      <c r="AP161" s="35">
        <v>1</v>
      </c>
      <c r="AQ161" s="33">
        <f t="shared" si="6"/>
        <v>1</v>
      </c>
      <c r="AR161" s="34" t="str">
        <f t="shared" si="7"/>
        <v>Rojo</v>
      </c>
    </row>
    <row r="162" spans="1:44" ht="16.5" customHeight="1" x14ac:dyDescent="0.25">
      <c r="A162" s="26" t="s">
        <v>40</v>
      </c>
      <c r="B162" s="27">
        <v>2024</v>
      </c>
      <c r="C162" s="28" t="s">
        <v>140</v>
      </c>
      <c r="D162" s="28" t="s">
        <v>145</v>
      </c>
      <c r="E162" s="55" t="s">
        <v>193</v>
      </c>
      <c r="F162" s="55" t="s">
        <v>208</v>
      </c>
      <c r="G162" s="62" t="s">
        <v>157</v>
      </c>
      <c r="H162" s="55" t="s">
        <v>237</v>
      </c>
      <c r="I162" s="27" t="s">
        <v>268</v>
      </c>
      <c r="J162" s="55" t="s">
        <v>299</v>
      </c>
      <c r="K162" s="55" t="s">
        <v>359</v>
      </c>
      <c r="L162" s="55" t="s">
        <v>329</v>
      </c>
      <c r="M162" s="55" t="s">
        <v>48</v>
      </c>
      <c r="N162" s="57" t="s">
        <v>42</v>
      </c>
      <c r="O162" s="57" t="s">
        <v>52</v>
      </c>
      <c r="P162" s="58">
        <f>15/23</f>
        <v>0.65217391304347827</v>
      </c>
      <c r="Q162" s="59">
        <v>2024</v>
      </c>
      <c r="R162" s="55" t="s">
        <v>402</v>
      </c>
      <c r="S162" s="57" t="s">
        <v>43</v>
      </c>
      <c r="T162" s="61" t="s">
        <v>166</v>
      </c>
      <c r="U162" s="61" t="s">
        <v>421</v>
      </c>
      <c r="V162" s="61" t="s">
        <v>171</v>
      </c>
      <c r="W162" s="60">
        <v>0.95</v>
      </c>
      <c r="X162" s="29">
        <v>0.85</v>
      </c>
      <c r="Y162" s="55" t="s">
        <v>51</v>
      </c>
      <c r="Z162" s="65" t="s">
        <v>188</v>
      </c>
      <c r="AA162" s="68">
        <v>1</v>
      </c>
      <c r="AB162" s="66">
        <v>1</v>
      </c>
      <c r="AC162" s="67" t="s">
        <v>174</v>
      </c>
      <c r="AD162" s="32">
        <v>6</v>
      </c>
      <c r="AE162" s="32">
        <v>5</v>
      </c>
      <c r="AF162" s="33">
        <f t="shared" si="9"/>
        <v>0.83333333333333337</v>
      </c>
      <c r="AG162" s="34" t="str">
        <f t="shared" si="1"/>
        <v>Rojo</v>
      </c>
      <c r="AH162" s="32">
        <v>6</v>
      </c>
      <c r="AI162" s="32">
        <v>4</v>
      </c>
      <c r="AJ162" s="33">
        <f t="shared" si="10"/>
        <v>0.66666666666666663</v>
      </c>
      <c r="AK162" s="34" t="str">
        <f t="shared" si="3"/>
        <v>Rojo</v>
      </c>
      <c r="AL162" s="32">
        <v>6</v>
      </c>
      <c r="AM162" s="32">
        <v>5</v>
      </c>
      <c r="AN162" s="33">
        <f t="shared" si="11"/>
        <v>0.83333333333333337</v>
      </c>
      <c r="AO162" s="34" t="str">
        <f t="shared" si="5"/>
        <v>Rojo</v>
      </c>
      <c r="AP162" s="35">
        <v>0.83</v>
      </c>
      <c r="AQ162" s="33">
        <f t="shared" si="6"/>
        <v>0.97647058823529409</v>
      </c>
      <c r="AR162" s="34" t="str">
        <f t="shared" si="7"/>
        <v>Rojo</v>
      </c>
    </row>
    <row r="163" spans="1:44" ht="16.5" customHeight="1" x14ac:dyDescent="0.25">
      <c r="A163" s="26" t="s">
        <v>40</v>
      </c>
      <c r="B163" s="27">
        <v>2024</v>
      </c>
      <c r="C163" s="28" t="s">
        <v>140</v>
      </c>
      <c r="D163" s="28" t="s">
        <v>145</v>
      </c>
      <c r="E163" s="55" t="s">
        <v>193</v>
      </c>
      <c r="F163" s="55" t="s">
        <v>208</v>
      </c>
      <c r="G163" s="62" t="s">
        <v>158</v>
      </c>
      <c r="H163" s="73" t="s">
        <v>238</v>
      </c>
      <c r="I163" s="27" t="s">
        <v>269</v>
      </c>
      <c r="J163" s="55" t="s">
        <v>300</v>
      </c>
      <c r="K163" s="55" t="s">
        <v>360</v>
      </c>
      <c r="L163" s="55" t="s">
        <v>330</v>
      </c>
      <c r="M163" s="55" t="s">
        <v>48</v>
      </c>
      <c r="N163" s="27" t="s">
        <v>45</v>
      </c>
      <c r="O163" s="27" t="s">
        <v>46</v>
      </c>
      <c r="P163" s="58">
        <v>0.66</v>
      </c>
      <c r="Q163" s="59">
        <v>2024</v>
      </c>
      <c r="R163" s="55" t="s">
        <v>403</v>
      </c>
      <c r="S163" s="57" t="s">
        <v>43</v>
      </c>
      <c r="T163" s="61" t="s">
        <v>422</v>
      </c>
      <c r="U163" s="61" t="s">
        <v>423</v>
      </c>
      <c r="V163" s="61" t="s">
        <v>172</v>
      </c>
      <c r="W163" s="60">
        <v>0.9</v>
      </c>
      <c r="X163" s="29">
        <v>1</v>
      </c>
      <c r="Y163" s="55" t="s">
        <v>51</v>
      </c>
      <c r="Z163" s="68" t="s">
        <v>189</v>
      </c>
      <c r="AA163" s="69">
        <v>1</v>
      </c>
      <c r="AB163" s="66">
        <v>1</v>
      </c>
      <c r="AC163" s="67" t="s">
        <v>174</v>
      </c>
      <c r="AD163" s="32">
        <v>144</v>
      </c>
      <c r="AE163" s="32">
        <v>144</v>
      </c>
      <c r="AF163" s="33">
        <f t="shared" si="9"/>
        <v>1</v>
      </c>
      <c r="AG163" s="34" t="str">
        <f t="shared" si="1"/>
        <v>Rojo</v>
      </c>
      <c r="AH163" s="32">
        <v>1</v>
      </c>
      <c r="AI163" s="32">
        <v>1</v>
      </c>
      <c r="AJ163" s="33">
        <f t="shared" si="10"/>
        <v>1</v>
      </c>
      <c r="AK163" s="34" t="str">
        <f t="shared" si="3"/>
        <v>Rojo</v>
      </c>
      <c r="AL163" s="32">
        <v>211</v>
      </c>
      <c r="AM163" s="32">
        <v>211</v>
      </c>
      <c r="AN163" s="33">
        <f t="shared" si="11"/>
        <v>1</v>
      </c>
      <c r="AO163" s="34" t="str">
        <f t="shared" si="5"/>
        <v>Rojo</v>
      </c>
      <c r="AP163" s="35">
        <v>1</v>
      </c>
      <c r="AQ163" s="33">
        <f t="shared" si="6"/>
        <v>1</v>
      </c>
      <c r="AR163" s="34" t="str">
        <f t="shared" si="7"/>
        <v>Rojo</v>
      </c>
    </row>
    <row r="164" spans="1:44" ht="16.5" customHeight="1" x14ac:dyDescent="0.25">
      <c r="A164" s="26" t="s">
        <v>40</v>
      </c>
      <c r="B164" s="27">
        <v>2024</v>
      </c>
      <c r="C164" s="28" t="s">
        <v>140</v>
      </c>
      <c r="D164" s="28" t="s">
        <v>145</v>
      </c>
      <c r="E164" s="55" t="s">
        <v>193</v>
      </c>
      <c r="F164" s="55" t="s">
        <v>208</v>
      </c>
      <c r="G164" s="62" t="s">
        <v>159</v>
      </c>
      <c r="H164" s="55" t="s">
        <v>239</v>
      </c>
      <c r="I164" s="27" t="s">
        <v>270</v>
      </c>
      <c r="J164" s="55" t="s">
        <v>301</v>
      </c>
      <c r="K164" s="55" t="s">
        <v>361</v>
      </c>
      <c r="L164" s="55" t="s">
        <v>331</v>
      </c>
      <c r="M164" s="55" t="s">
        <v>48</v>
      </c>
      <c r="N164" s="27" t="s">
        <v>45</v>
      </c>
      <c r="O164" s="27" t="s">
        <v>46</v>
      </c>
      <c r="P164" s="58">
        <v>0</v>
      </c>
      <c r="Q164" s="59">
        <v>2024</v>
      </c>
      <c r="R164" s="55" t="s">
        <v>404</v>
      </c>
      <c r="S164" s="57" t="s">
        <v>43</v>
      </c>
      <c r="T164" s="61" t="s">
        <v>164</v>
      </c>
      <c r="U164" s="61" t="s">
        <v>165</v>
      </c>
      <c r="V164" s="61" t="s">
        <v>170</v>
      </c>
      <c r="W164" s="60">
        <v>0.8</v>
      </c>
      <c r="X164" s="29">
        <v>1</v>
      </c>
      <c r="Y164" s="55" t="s">
        <v>51</v>
      </c>
      <c r="Z164" s="65" t="s">
        <v>190</v>
      </c>
      <c r="AA164" s="69">
        <f>30/45</f>
        <v>0.66666666666666663</v>
      </c>
      <c r="AB164" s="66">
        <v>0.67</v>
      </c>
      <c r="AC164" s="67" t="s">
        <v>191</v>
      </c>
      <c r="AD164" s="32">
        <v>72</v>
      </c>
      <c r="AE164" s="32">
        <v>72</v>
      </c>
      <c r="AF164" s="33">
        <f t="shared" si="9"/>
        <v>1</v>
      </c>
      <c r="AG164" s="34" t="str">
        <f t="shared" si="1"/>
        <v>Rojo</v>
      </c>
      <c r="AH164" s="32">
        <v>93</v>
      </c>
      <c r="AI164" s="32">
        <v>93</v>
      </c>
      <c r="AJ164" s="33">
        <f t="shared" si="10"/>
        <v>1</v>
      </c>
      <c r="AK164" s="34" t="str">
        <f t="shared" si="3"/>
        <v>Rojo</v>
      </c>
      <c r="AL164" s="32">
        <v>118</v>
      </c>
      <c r="AM164" s="32">
        <v>118</v>
      </c>
      <c r="AN164" s="33">
        <f t="shared" si="11"/>
        <v>1</v>
      </c>
      <c r="AO164" s="34" t="str">
        <f t="shared" si="5"/>
        <v>Rojo</v>
      </c>
      <c r="AP164" s="35">
        <v>1</v>
      </c>
      <c r="AQ164" s="33">
        <f t="shared" si="6"/>
        <v>1</v>
      </c>
      <c r="AR164" s="34" t="str">
        <f t="shared" si="7"/>
        <v>Rojo</v>
      </c>
    </row>
    <row r="165" spans="1:44" ht="16.5" customHeight="1" x14ac:dyDescent="0.25">
      <c r="A165" s="26" t="s">
        <v>40</v>
      </c>
      <c r="B165" s="27">
        <v>2024</v>
      </c>
      <c r="C165" s="28" t="s">
        <v>140</v>
      </c>
      <c r="D165" s="28" t="s">
        <v>145</v>
      </c>
      <c r="E165" s="55" t="s">
        <v>193</v>
      </c>
      <c r="F165" s="55" t="s">
        <v>209</v>
      </c>
      <c r="G165" s="62" t="s">
        <v>210</v>
      </c>
      <c r="H165" s="55" t="s">
        <v>240</v>
      </c>
      <c r="I165" s="27" t="s">
        <v>271</v>
      </c>
      <c r="J165" s="55" t="s">
        <v>302</v>
      </c>
      <c r="K165" s="55" t="s">
        <v>362</v>
      </c>
      <c r="L165" s="55" t="s">
        <v>332</v>
      </c>
      <c r="M165" s="55" t="s">
        <v>48</v>
      </c>
      <c r="N165" s="57" t="s">
        <v>405</v>
      </c>
      <c r="O165" s="57" t="s">
        <v>52</v>
      </c>
      <c r="P165" s="58" t="s">
        <v>163</v>
      </c>
      <c r="Q165" s="59">
        <v>2024</v>
      </c>
      <c r="R165" s="55" t="s">
        <v>406</v>
      </c>
      <c r="S165" s="57" t="s">
        <v>43</v>
      </c>
      <c r="T165" s="61" t="s">
        <v>167</v>
      </c>
      <c r="U165" s="61" t="s">
        <v>168</v>
      </c>
      <c r="V165" s="61" t="s">
        <v>169</v>
      </c>
      <c r="W165" s="60">
        <v>0.9</v>
      </c>
      <c r="X165" s="29">
        <v>1</v>
      </c>
      <c r="Y165" s="55" t="s">
        <v>51</v>
      </c>
      <c r="Z165" s="68">
        <v>1</v>
      </c>
      <c r="AA165" s="69">
        <f>45/15</f>
        <v>3</v>
      </c>
      <c r="AB165" s="66">
        <v>3</v>
      </c>
      <c r="AC165" s="67" t="s">
        <v>174</v>
      </c>
      <c r="AD165" s="32">
        <v>1</v>
      </c>
      <c r="AE165" s="32">
        <v>1</v>
      </c>
      <c r="AF165" s="33">
        <f t="shared" si="9"/>
        <v>1</v>
      </c>
      <c r="AG165" s="34" t="str">
        <f t="shared" si="1"/>
        <v>Rojo</v>
      </c>
      <c r="AH165" s="32">
        <v>1</v>
      </c>
      <c r="AI165" s="32">
        <v>1</v>
      </c>
      <c r="AJ165" s="33">
        <f t="shared" si="10"/>
        <v>1</v>
      </c>
      <c r="AK165" s="34" t="str">
        <f t="shared" si="3"/>
        <v>Rojo</v>
      </c>
      <c r="AL165" s="32">
        <v>1</v>
      </c>
      <c r="AM165" s="32">
        <v>1</v>
      </c>
      <c r="AN165" s="33">
        <f t="shared" si="11"/>
        <v>1</v>
      </c>
      <c r="AO165" s="34" t="str">
        <f t="shared" si="5"/>
        <v>Rojo</v>
      </c>
      <c r="AP165" s="35">
        <v>1</v>
      </c>
      <c r="AQ165" s="33">
        <f t="shared" si="6"/>
        <v>1</v>
      </c>
      <c r="AR165" s="34" t="str">
        <f t="shared" si="7"/>
        <v>Rojo</v>
      </c>
    </row>
    <row r="166" spans="1:44" ht="16.5" customHeight="1" x14ac:dyDescent="0.25">
      <c r="A166" s="26" t="s">
        <v>40</v>
      </c>
      <c r="B166" s="27">
        <v>2024</v>
      </c>
      <c r="C166" s="28" t="s">
        <v>140</v>
      </c>
      <c r="D166" s="28" t="s">
        <v>145</v>
      </c>
      <c r="E166" s="55" t="s">
        <v>193</v>
      </c>
      <c r="F166" s="55" t="s">
        <v>209</v>
      </c>
      <c r="G166" s="62" t="s">
        <v>160</v>
      </c>
      <c r="H166" s="55" t="s">
        <v>241</v>
      </c>
      <c r="I166" s="27" t="s">
        <v>272</v>
      </c>
      <c r="J166" s="55" t="s">
        <v>303</v>
      </c>
      <c r="K166" s="55" t="s">
        <v>363</v>
      </c>
      <c r="L166" s="55" t="s">
        <v>333</v>
      </c>
      <c r="M166" s="55" t="s">
        <v>48</v>
      </c>
      <c r="N166" s="57" t="s">
        <v>45</v>
      </c>
      <c r="O166" s="57" t="s">
        <v>162</v>
      </c>
      <c r="P166" s="58">
        <v>0.28000000000000003</v>
      </c>
      <c r="Q166" s="59">
        <v>2024</v>
      </c>
      <c r="R166" s="55" t="s">
        <v>406</v>
      </c>
      <c r="S166" s="57" t="s">
        <v>43</v>
      </c>
      <c r="T166" s="61" t="s">
        <v>164</v>
      </c>
      <c r="U166" s="61" t="s">
        <v>165</v>
      </c>
      <c r="V166" s="61" t="s">
        <v>170</v>
      </c>
      <c r="W166" s="60">
        <v>0.85</v>
      </c>
      <c r="X166" s="29">
        <v>1</v>
      </c>
      <c r="Y166" s="55" t="s">
        <v>51</v>
      </c>
      <c r="Z166" s="69">
        <v>1</v>
      </c>
      <c r="AA166" s="69">
        <f>17/6</f>
        <v>2.8333333333333335</v>
      </c>
      <c r="AB166" s="66">
        <v>2.83</v>
      </c>
      <c r="AC166" s="67" t="s">
        <v>174</v>
      </c>
      <c r="AD166" s="32">
        <v>192</v>
      </c>
      <c r="AE166" s="32">
        <v>192</v>
      </c>
      <c r="AF166" s="33">
        <f t="shared" si="9"/>
        <v>1</v>
      </c>
      <c r="AG166" s="34" t="str">
        <f t="shared" si="1"/>
        <v>Rojo</v>
      </c>
      <c r="AH166" s="32">
        <v>192</v>
      </c>
      <c r="AI166" s="32">
        <v>132</v>
      </c>
      <c r="AJ166" s="33">
        <f t="shared" si="10"/>
        <v>0.6875</v>
      </c>
      <c r="AK166" s="34" t="str">
        <f t="shared" si="3"/>
        <v>Rojo</v>
      </c>
      <c r="AL166" s="32">
        <v>192</v>
      </c>
      <c r="AM166" s="32">
        <v>103</v>
      </c>
      <c r="AN166" s="33">
        <f t="shared" si="11"/>
        <v>0.53645833333333337</v>
      </c>
      <c r="AO166" s="34" t="str">
        <f t="shared" si="5"/>
        <v>Rojo</v>
      </c>
      <c r="AP166" s="35">
        <v>0.81</v>
      </c>
      <c r="AQ166" s="33">
        <f t="shared" si="6"/>
        <v>0.81</v>
      </c>
      <c r="AR166" s="34" t="str">
        <f t="shared" si="7"/>
        <v>Rojo</v>
      </c>
    </row>
    <row r="167" spans="1:44" ht="16.5" customHeight="1" x14ac:dyDescent="0.25">
      <c r="A167" s="26" t="s">
        <v>40</v>
      </c>
      <c r="B167" s="27">
        <v>2024</v>
      </c>
      <c r="C167" s="28" t="s">
        <v>140</v>
      </c>
      <c r="D167" s="28" t="s">
        <v>145</v>
      </c>
      <c r="E167" s="55" t="s">
        <v>193</v>
      </c>
      <c r="F167" s="55" t="s">
        <v>209</v>
      </c>
      <c r="G167" s="62" t="s">
        <v>161</v>
      </c>
      <c r="H167" s="55" t="s">
        <v>242</v>
      </c>
      <c r="I167" s="27" t="s">
        <v>273</v>
      </c>
      <c r="J167" s="55" t="s">
        <v>304</v>
      </c>
      <c r="K167" s="55" t="s">
        <v>364</v>
      </c>
      <c r="L167" s="55" t="s">
        <v>334</v>
      </c>
      <c r="M167" s="55" t="s">
        <v>48</v>
      </c>
      <c r="N167" s="31" t="s">
        <v>407</v>
      </c>
      <c r="O167" s="31" t="s">
        <v>46</v>
      </c>
      <c r="P167" s="58">
        <v>0.42</v>
      </c>
      <c r="Q167" s="59">
        <v>2024</v>
      </c>
      <c r="R167" s="55" t="s">
        <v>406</v>
      </c>
      <c r="S167" s="57" t="s">
        <v>43</v>
      </c>
      <c r="T167" s="61" t="s">
        <v>164</v>
      </c>
      <c r="U167" s="61" t="s">
        <v>165</v>
      </c>
      <c r="V167" s="61" t="s">
        <v>170</v>
      </c>
      <c r="W167" s="60">
        <v>0.85</v>
      </c>
      <c r="X167" s="29">
        <v>0.85</v>
      </c>
      <c r="Y167" s="55" t="s">
        <v>51</v>
      </c>
      <c r="Z167" s="69">
        <v>1</v>
      </c>
      <c r="AA167" s="69">
        <f>64/45</f>
        <v>1.4222222222222223</v>
      </c>
      <c r="AB167" s="66">
        <v>1.42</v>
      </c>
      <c r="AC167" s="67" t="s">
        <v>174</v>
      </c>
      <c r="AD167" s="32">
        <v>1</v>
      </c>
      <c r="AE167" s="32">
        <v>1</v>
      </c>
      <c r="AF167" s="33">
        <f t="shared" si="9"/>
        <v>1</v>
      </c>
      <c r="AG167" s="34" t="str">
        <f t="shared" si="1"/>
        <v>Rojo</v>
      </c>
      <c r="AH167" s="32">
        <v>1</v>
      </c>
      <c r="AI167" s="32">
        <v>0</v>
      </c>
      <c r="AJ167" s="33">
        <f t="shared" si="10"/>
        <v>0</v>
      </c>
      <c r="AK167" s="34">
        <f t="shared" si="3"/>
        <v>0</v>
      </c>
      <c r="AL167" s="32">
        <v>1</v>
      </c>
      <c r="AM167" s="32">
        <v>1</v>
      </c>
      <c r="AN167" s="33">
        <f t="shared" si="11"/>
        <v>1</v>
      </c>
      <c r="AO167" s="34" t="str">
        <f t="shared" si="5"/>
        <v>Rojo</v>
      </c>
      <c r="AP167" s="35">
        <v>0.75</v>
      </c>
      <c r="AQ167" s="33">
        <f t="shared" si="6"/>
        <v>0.88235294117647056</v>
      </c>
      <c r="AR167" s="34" t="str">
        <f t="shared" si="7"/>
        <v>Rojo</v>
      </c>
    </row>
    <row r="168" spans="1:44" ht="16.5" customHeight="1" x14ac:dyDescent="0.25">
      <c r="A168" s="26" t="s">
        <v>40</v>
      </c>
      <c r="B168" s="27">
        <v>2024</v>
      </c>
      <c r="C168" s="28" t="s">
        <v>140</v>
      </c>
      <c r="D168" s="28" t="s">
        <v>145</v>
      </c>
      <c r="E168" s="55" t="s">
        <v>193</v>
      </c>
      <c r="F168" s="55" t="s">
        <v>211</v>
      </c>
      <c r="G168" s="62" t="s">
        <v>212</v>
      </c>
      <c r="H168" s="55" t="s">
        <v>243</v>
      </c>
      <c r="I168" s="27" t="s">
        <v>274</v>
      </c>
      <c r="J168" s="73" t="s">
        <v>305</v>
      </c>
      <c r="K168" s="55" t="s">
        <v>365</v>
      </c>
      <c r="L168" s="55" t="s">
        <v>335</v>
      </c>
      <c r="M168" s="55" t="s">
        <v>48</v>
      </c>
      <c r="N168" s="31" t="s">
        <v>405</v>
      </c>
      <c r="O168" s="31" t="s">
        <v>46</v>
      </c>
      <c r="P168" s="58" t="s">
        <v>408</v>
      </c>
      <c r="Q168" s="59">
        <v>2024</v>
      </c>
      <c r="R168" s="55" t="s">
        <v>409</v>
      </c>
      <c r="S168" s="57" t="s">
        <v>43</v>
      </c>
      <c r="T168" s="61" t="s">
        <v>167</v>
      </c>
      <c r="U168" s="61" t="s">
        <v>168</v>
      </c>
      <c r="V168" s="61" t="s">
        <v>169</v>
      </c>
      <c r="W168" s="60">
        <v>0.9</v>
      </c>
      <c r="X168" s="29">
        <v>0.75</v>
      </c>
      <c r="Y168" s="55" t="s">
        <v>51</v>
      </c>
      <c r="Z168" s="65">
        <v>100</v>
      </c>
      <c r="AA168" s="69">
        <f>11/12</f>
        <v>0.91666666666666663</v>
      </c>
      <c r="AB168" s="66">
        <v>0.92</v>
      </c>
      <c r="AC168" s="67" t="s">
        <v>174</v>
      </c>
      <c r="AD168" s="32">
        <v>18</v>
      </c>
      <c r="AE168" s="32">
        <v>36</v>
      </c>
      <c r="AF168" s="33">
        <f t="shared" si="9"/>
        <v>2</v>
      </c>
      <c r="AG168" s="34" t="str">
        <f t="shared" si="1"/>
        <v>Rojo</v>
      </c>
      <c r="AH168" s="32">
        <v>18</v>
      </c>
      <c r="AI168" s="32">
        <v>0</v>
      </c>
      <c r="AJ168" s="33">
        <f t="shared" si="10"/>
        <v>0</v>
      </c>
      <c r="AK168" s="34">
        <f t="shared" si="3"/>
        <v>0</v>
      </c>
      <c r="AL168" s="32">
        <v>36</v>
      </c>
      <c r="AM168" s="32">
        <v>10</v>
      </c>
      <c r="AN168" s="33">
        <f t="shared" si="11"/>
        <v>0.27777777777777779</v>
      </c>
      <c r="AO168" s="34" t="str">
        <f t="shared" si="5"/>
        <v>Rojo</v>
      </c>
      <c r="AP168" s="35">
        <v>0.42</v>
      </c>
      <c r="AQ168" s="33">
        <f t="shared" si="6"/>
        <v>0.55999999999999994</v>
      </c>
      <c r="AR168" s="34" t="str">
        <f t="shared" si="7"/>
        <v>Rojo</v>
      </c>
    </row>
    <row r="169" spans="1:44" ht="16.5" customHeight="1" x14ac:dyDescent="0.25">
      <c r="A169" s="26" t="s">
        <v>40</v>
      </c>
      <c r="B169" s="27">
        <v>2024</v>
      </c>
      <c r="C169" s="28" t="s">
        <v>140</v>
      </c>
      <c r="D169" s="28" t="s">
        <v>145</v>
      </c>
      <c r="E169" s="55" t="s">
        <v>193</v>
      </c>
      <c r="F169" s="55" t="s">
        <v>211</v>
      </c>
      <c r="G169" s="62" t="s">
        <v>213</v>
      </c>
      <c r="H169" s="55" t="s">
        <v>244</v>
      </c>
      <c r="I169" s="27" t="s">
        <v>275</v>
      </c>
      <c r="J169" s="75" t="s">
        <v>306</v>
      </c>
      <c r="K169" s="55" t="s">
        <v>366</v>
      </c>
      <c r="L169" s="55" t="s">
        <v>336</v>
      </c>
      <c r="M169" s="55" t="s">
        <v>48</v>
      </c>
      <c r="N169" s="57" t="s">
        <v>45</v>
      </c>
      <c r="O169" s="57" t="s">
        <v>46</v>
      </c>
      <c r="P169" s="58">
        <v>0.25</v>
      </c>
      <c r="Q169" s="59">
        <v>2024</v>
      </c>
      <c r="R169" s="55" t="s">
        <v>410</v>
      </c>
      <c r="S169" s="57" t="s">
        <v>43</v>
      </c>
      <c r="T169" s="61" t="s">
        <v>164</v>
      </c>
      <c r="U169" s="61" t="s">
        <v>165</v>
      </c>
      <c r="V169" s="61" t="s">
        <v>170</v>
      </c>
      <c r="W169" s="60">
        <v>0.85</v>
      </c>
      <c r="X169" s="29">
        <v>1</v>
      </c>
      <c r="Y169" s="55" t="s">
        <v>51</v>
      </c>
      <c r="Z169" s="69">
        <v>1</v>
      </c>
      <c r="AA169" s="69">
        <f>35/90</f>
        <v>0.3888888888888889</v>
      </c>
      <c r="AB169" s="66">
        <v>0.39</v>
      </c>
      <c r="AC169" s="67" t="s">
        <v>192</v>
      </c>
      <c r="AD169" s="32">
        <v>48</v>
      </c>
      <c r="AE169" s="32">
        <v>48</v>
      </c>
      <c r="AF169" s="33">
        <f t="shared" si="9"/>
        <v>1</v>
      </c>
      <c r="AG169" s="34" t="str">
        <f t="shared" si="1"/>
        <v>Rojo</v>
      </c>
      <c r="AH169" s="32">
        <v>1</v>
      </c>
      <c r="AI169" s="32">
        <v>1</v>
      </c>
      <c r="AJ169" s="33">
        <f t="shared" si="10"/>
        <v>1</v>
      </c>
      <c r="AK169" s="34" t="str">
        <f t="shared" si="3"/>
        <v>Rojo</v>
      </c>
      <c r="AL169" s="32">
        <v>44</v>
      </c>
      <c r="AM169" s="32">
        <v>44</v>
      </c>
      <c r="AN169" s="33">
        <f t="shared" si="11"/>
        <v>1</v>
      </c>
      <c r="AO169" s="34" t="str">
        <f t="shared" si="5"/>
        <v>Rojo</v>
      </c>
      <c r="AP169" s="35">
        <v>1</v>
      </c>
      <c r="AQ169" s="33">
        <f t="shared" si="6"/>
        <v>1</v>
      </c>
      <c r="AR169" s="34" t="str">
        <f t="shared" si="7"/>
        <v>Rojo</v>
      </c>
    </row>
    <row r="170" spans="1:44" ht="16.5" customHeight="1" x14ac:dyDescent="0.25">
      <c r="A170" s="26" t="s">
        <v>40</v>
      </c>
      <c r="B170" s="27">
        <v>2024</v>
      </c>
      <c r="C170" s="28" t="s">
        <v>140</v>
      </c>
      <c r="D170" s="28" t="s">
        <v>145</v>
      </c>
      <c r="E170" s="55" t="s">
        <v>193</v>
      </c>
      <c r="F170" s="55" t="s">
        <v>211</v>
      </c>
      <c r="G170" s="62" t="s">
        <v>214</v>
      </c>
      <c r="H170" s="55" t="s">
        <v>245</v>
      </c>
      <c r="I170" s="27" t="s">
        <v>276</v>
      </c>
      <c r="J170" s="55" t="s">
        <v>307</v>
      </c>
      <c r="K170" s="55" t="s">
        <v>367</v>
      </c>
      <c r="L170" s="55" t="s">
        <v>337</v>
      </c>
      <c r="M170" s="55" t="s">
        <v>48</v>
      </c>
      <c r="N170" s="57" t="s">
        <v>45</v>
      </c>
      <c r="O170" s="57" t="s">
        <v>46</v>
      </c>
      <c r="P170" s="58">
        <v>0.75</v>
      </c>
      <c r="Q170" s="59">
        <v>2024</v>
      </c>
      <c r="R170" s="55" t="s">
        <v>411</v>
      </c>
      <c r="S170" s="57" t="s">
        <v>43</v>
      </c>
      <c r="T170" s="61" t="s">
        <v>167</v>
      </c>
      <c r="U170" s="61" t="s">
        <v>168</v>
      </c>
      <c r="V170" s="61" t="s">
        <v>169</v>
      </c>
      <c r="W170" s="60">
        <v>0.9</v>
      </c>
      <c r="X170" s="29">
        <v>0.8</v>
      </c>
      <c r="Y170" s="55" t="s">
        <v>51</v>
      </c>
      <c r="Z170" s="68">
        <v>1</v>
      </c>
      <c r="AA170" s="69">
        <f>5/3</f>
        <v>1.6666666666666667</v>
      </c>
      <c r="AB170" s="66">
        <v>1.67</v>
      </c>
      <c r="AC170" s="67" t="s">
        <v>174</v>
      </c>
      <c r="AD170" s="32">
        <v>12</v>
      </c>
      <c r="AE170" s="32">
        <v>12</v>
      </c>
      <c r="AF170" s="33">
        <f t="shared" si="9"/>
        <v>1</v>
      </c>
      <c r="AG170" s="34" t="str">
        <f t="shared" si="1"/>
        <v>Rojo</v>
      </c>
      <c r="AH170" s="32">
        <v>12</v>
      </c>
      <c r="AI170" s="32">
        <v>10</v>
      </c>
      <c r="AJ170" s="33">
        <f t="shared" si="10"/>
        <v>0.83333333333333337</v>
      </c>
      <c r="AK170" s="34" t="str">
        <f t="shared" si="3"/>
        <v>Rojo</v>
      </c>
      <c r="AL170" s="32">
        <v>34</v>
      </c>
      <c r="AM170" s="32">
        <v>34</v>
      </c>
      <c r="AN170" s="33">
        <f t="shared" si="11"/>
        <v>1</v>
      </c>
      <c r="AO170" s="34" t="str">
        <f t="shared" si="5"/>
        <v>Rojo</v>
      </c>
      <c r="AP170" s="35">
        <v>0.75</v>
      </c>
      <c r="AQ170" s="33">
        <f t="shared" si="6"/>
        <v>0.9375</v>
      </c>
      <c r="AR170" s="34" t="str">
        <f t="shared" si="7"/>
        <v>Rojo</v>
      </c>
    </row>
    <row r="171" spans="1:44" ht="16.5" customHeight="1" x14ac:dyDescent="0.25">
      <c r="A171" s="26" t="s">
        <v>40</v>
      </c>
      <c r="B171" s="27">
        <v>2024</v>
      </c>
      <c r="C171" s="28" t="s">
        <v>140</v>
      </c>
      <c r="D171" s="28" t="s">
        <v>53</v>
      </c>
      <c r="E171" s="55" t="s">
        <v>193</v>
      </c>
      <c r="F171" s="55" t="s">
        <v>211</v>
      </c>
      <c r="G171" s="62" t="s">
        <v>215</v>
      </c>
      <c r="H171" s="55" t="s">
        <v>246</v>
      </c>
      <c r="I171" s="27" t="s">
        <v>277</v>
      </c>
      <c r="J171" s="55" t="s">
        <v>308</v>
      </c>
      <c r="K171" s="55" t="s">
        <v>368</v>
      </c>
      <c r="L171" s="55" t="s">
        <v>338</v>
      </c>
      <c r="M171" s="55" t="s">
        <v>48</v>
      </c>
      <c r="N171" s="57" t="s">
        <v>45</v>
      </c>
      <c r="O171" s="57" t="s">
        <v>46</v>
      </c>
      <c r="P171" s="58">
        <v>0.28000000000000003</v>
      </c>
      <c r="Q171" s="59">
        <v>2024</v>
      </c>
      <c r="R171" s="55" t="s">
        <v>412</v>
      </c>
      <c r="S171" s="57" t="s">
        <v>43</v>
      </c>
      <c r="T171" s="61" t="s">
        <v>164</v>
      </c>
      <c r="U171" s="61" t="s">
        <v>165</v>
      </c>
      <c r="V171" s="61" t="s">
        <v>170</v>
      </c>
      <c r="W171" s="60">
        <v>0.85</v>
      </c>
      <c r="X171" s="29">
        <v>0.8</v>
      </c>
      <c r="Y171" s="55" t="s">
        <v>51</v>
      </c>
      <c r="Z171" s="32">
        <v>12</v>
      </c>
      <c r="AA171" s="32">
        <v>0</v>
      </c>
      <c r="AB171" s="33">
        <f t="shared" ref="AB171:AB178" si="12">IF(AA171=0,0,IFERROR(AA171/Z171,""))</f>
        <v>0</v>
      </c>
      <c r="AC171" s="34">
        <f t="shared" ref="AC171:AC178" si="13">IF(AB171="","",IF(AB171&gt;1.3,"Rojo",IF($S171="Ascendente",IF(AND(AB171=0,AB171=0),0,IF(AND(AB171&lt;=$T171,AB171&gt;0),"Rojo",IF(AND(AB171&gt;$T171,AB171&lt;=$U171),"Amarillo",IF(AND(AB171&gt;$U171,AB171&lt;=$V171),"Verde")))),IF($S171="Descendente",IF(AND(AB171&gt;=$V171,AB171&lt;$U171),"Verde",IF(AND(AB171&gt;=$U171,AB171&lt;$T171),"Amarillo",IF(AND(AB171&gt;=$T171,AB171&gt;1.3),"Rojo",0)))))))</f>
        <v>0</v>
      </c>
      <c r="AD171" s="32">
        <v>12</v>
      </c>
      <c r="AE171" s="32">
        <v>12</v>
      </c>
      <c r="AF171" s="33">
        <f t="shared" si="9"/>
        <v>1</v>
      </c>
      <c r="AG171" s="34" t="str">
        <f t="shared" si="1"/>
        <v>Rojo</v>
      </c>
      <c r="AH171" s="32">
        <v>12</v>
      </c>
      <c r="AI171" s="32">
        <v>10</v>
      </c>
      <c r="AJ171" s="33">
        <f t="shared" si="10"/>
        <v>0.83333333333333337</v>
      </c>
      <c r="AK171" s="34" t="str">
        <f t="shared" si="3"/>
        <v>Rojo</v>
      </c>
      <c r="AL171" s="32">
        <v>34</v>
      </c>
      <c r="AM171" s="32">
        <v>34</v>
      </c>
      <c r="AN171" s="33">
        <f t="shared" si="11"/>
        <v>1</v>
      </c>
      <c r="AO171" s="34" t="str">
        <f t="shared" si="5"/>
        <v>Rojo</v>
      </c>
      <c r="AP171" s="35">
        <v>0.71</v>
      </c>
      <c r="AQ171" s="33">
        <f t="shared" si="6"/>
        <v>0.88749999999999996</v>
      </c>
      <c r="AR171" s="34" t="str">
        <f t="shared" si="7"/>
        <v>Rojo</v>
      </c>
    </row>
    <row r="172" spans="1:44" ht="16.5" hidden="1" customHeight="1" x14ac:dyDescent="0.25">
      <c r="A172" s="26" t="s">
        <v>40</v>
      </c>
      <c r="B172" s="27">
        <v>2024</v>
      </c>
      <c r="C172" s="28" t="s">
        <v>140</v>
      </c>
      <c r="D172" s="28" t="s">
        <v>53</v>
      </c>
      <c r="E172" s="27" t="s">
        <v>54</v>
      </c>
      <c r="F172" s="27" t="s">
        <v>55</v>
      </c>
      <c r="G172" s="27" t="s">
        <v>57</v>
      </c>
      <c r="H172" s="27" t="s">
        <v>58</v>
      </c>
      <c r="I172" s="43" t="s">
        <v>59</v>
      </c>
      <c r="J172" s="27" t="s">
        <v>130</v>
      </c>
      <c r="K172" s="27" t="s">
        <v>131</v>
      </c>
      <c r="L172" s="27" t="s">
        <v>60</v>
      </c>
      <c r="M172" s="27" t="s">
        <v>48</v>
      </c>
      <c r="N172" s="31" t="s">
        <v>45</v>
      </c>
      <c r="O172" s="31" t="s">
        <v>49</v>
      </c>
      <c r="P172" s="27" t="s">
        <v>47</v>
      </c>
      <c r="Q172" s="27" t="s">
        <v>47</v>
      </c>
      <c r="R172" s="37" t="s">
        <v>56</v>
      </c>
      <c r="S172" s="31" t="s">
        <v>43</v>
      </c>
      <c r="T172" s="29">
        <v>0.7</v>
      </c>
      <c r="U172" s="29">
        <v>0.8</v>
      </c>
      <c r="V172" s="29">
        <v>1</v>
      </c>
      <c r="W172" s="29">
        <v>0.8</v>
      </c>
      <c r="X172" s="29">
        <v>1</v>
      </c>
      <c r="Y172" s="31" t="s">
        <v>44</v>
      </c>
      <c r="Z172" s="32">
        <v>0</v>
      </c>
      <c r="AA172" s="32">
        <v>0</v>
      </c>
      <c r="AB172" s="33">
        <f t="shared" si="12"/>
        <v>0</v>
      </c>
      <c r="AC172" s="34">
        <f t="shared" si="13"/>
        <v>0</v>
      </c>
      <c r="AD172" s="32">
        <v>1</v>
      </c>
      <c r="AE172" s="32">
        <v>1</v>
      </c>
      <c r="AF172" s="33">
        <f t="shared" si="9"/>
        <v>1</v>
      </c>
      <c r="AG172" s="34" t="str">
        <f t="shared" si="1"/>
        <v>Verde</v>
      </c>
      <c r="AH172" s="32">
        <v>0</v>
      </c>
      <c r="AI172" s="32">
        <v>0</v>
      </c>
      <c r="AJ172" s="33">
        <f t="shared" si="10"/>
        <v>0</v>
      </c>
      <c r="AK172" s="34">
        <f t="shared" si="3"/>
        <v>0</v>
      </c>
      <c r="AL172" s="32">
        <v>1</v>
      </c>
      <c r="AM172" s="32">
        <v>1</v>
      </c>
      <c r="AN172" s="33">
        <f t="shared" si="11"/>
        <v>1</v>
      </c>
      <c r="AO172" s="34" t="str">
        <f t="shared" si="5"/>
        <v>Verde</v>
      </c>
      <c r="AP172" s="35">
        <v>1</v>
      </c>
      <c r="AQ172" s="33">
        <f t="shared" si="6"/>
        <v>1</v>
      </c>
      <c r="AR172" s="34" t="str">
        <f t="shared" si="7"/>
        <v>Verde</v>
      </c>
    </row>
    <row r="173" spans="1:44" ht="16.5" hidden="1" customHeight="1" x14ac:dyDescent="0.25">
      <c r="A173" s="26" t="s">
        <v>40</v>
      </c>
      <c r="B173" s="27">
        <v>2024</v>
      </c>
      <c r="C173" s="28" t="s">
        <v>140</v>
      </c>
      <c r="D173" s="28" t="s">
        <v>53</v>
      </c>
      <c r="E173" s="27" t="s">
        <v>54</v>
      </c>
      <c r="F173" s="27" t="s">
        <v>55</v>
      </c>
      <c r="G173" s="27" t="s">
        <v>61</v>
      </c>
      <c r="H173" s="27" t="s">
        <v>62</v>
      </c>
      <c r="I173" s="43" t="s">
        <v>63</v>
      </c>
      <c r="J173" s="27" t="s">
        <v>64</v>
      </c>
      <c r="K173" s="27" t="s">
        <v>132</v>
      </c>
      <c r="L173" s="27" t="s">
        <v>65</v>
      </c>
      <c r="M173" s="27" t="s">
        <v>48</v>
      </c>
      <c r="N173" s="31" t="s">
        <v>45</v>
      </c>
      <c r="O173" s="31" t="s">
        <v>46</v>
      </c>
      <c r="P173" s="27" t="s">
        <v>141</v>
      </c>
      <c r="Q173" s="27">
        <v>2023</v>
      </c>
      <c r="R173" s="37" t="s">
        <v>56</v>
      </c>
      <c r="S173" s="31" t="s">
        <v>43</v>
      </c>
      <c r="T173" s="29">
        <v>0.65</v>
      </c>
      <c r="U173" s="29">
        <v>0.8</v>
      </c>
      <c r="V173" s="29">
        <v>1</v>
      </c>
      <c r="W173" s="29">
        <v>0.9</v>
      </c>
      <c r="X173" s="29">
        <v>0.75</v>
      </c>
      <c r="Y173" s="31" t="s">
        <v>44</v>
      </c>
      <c r="Z173" s="32">
        <v>32</v>
      </c>
      <c r="AA173" s="32">
        <v>0</v>
      </c>
      <c r="AB173" s="33">
        <f t="shared" si="12"/>
        <v>0</v>
      </c>
      <c r="AC173" s="34">
        <f t="shared" si="13"/>
        <v>0</v>
      </c>
      <c r="AD173" s="32">
        <v>48</v>
      </c>
      <c r="AE173" s="32">
        <v>48</v>
      </c>
      <c r="AF173" s="33">
        <f t="shared" si="9"/>
        <v>1</v>
      </c>
      <c r="AG173" s="34" t="str">
        <f t="shared" si="1"/>
        <v>Verde</v>
      </c>
      <c r="AH173" s="32">
        <v>48</v>
      </c>
      <c r="AI173" s="32">
        <v>0</v>
      </c>
      <c r="AJ173" s="33">
        <f t="shared" si="10"/>
        <v>0</v>
      </c>
      <c r="AK173" s="34">
        <f t="shared" si="3"/>
        <v>0</v>
      </c>
      <c r="AL173" s="32">
        <v>40</v>
      </c>
      <c r="AM173" s="32">
        <v>12</v>
      </c>
      <c r="AN173" s="33">
        <f t="shared" si="11"/>
        <v>0.3</v>
      </c>
      <c r="AO173" s="34" t="str">
        <f t="shared" si="5"/>
        <v>Rojo</v>
      </c>
      <c r="AP173" s="35">
        <v>0.33</v>
      </c>
      <c r="AQ173" s="33">
        <f t="shared" si="6"/>
        <v>0.44</v>
      </c>
      <c r="AR173" s="34" t="str">
        <f t="shared" si="7"/>
        <v>Rojo</v>
      </c>
    </row>
    <row r="174" spans="1:44" ht="16.5" hidden="1" customHeight="1" x14ac:dyDescent="0.25">
      <c r="A174" s="26" t="s">
        <v>40</v>
      </c>
      <c r="B174" s="27">
        <v>2024</v>
      </c>
      <c r="C174" s="28" t="s">
        <v>140</v>
      </c>
      <c r="D174" s="28" t="s">
        <v>53</v>
      </c>
      <c r="E174" s="27" t="s">
        <v>54</v>
      </c>
      <c r="F174" s="27" t="s">
        <v>55</v>
      </c>
      <c r="G174" s="27" t="s">
        <v>66</v>
      </c>
      <c r="H174" s="27" t="s">
        <v>67</v>
      </c>
      <c r="I174" s="43" t="s">
        <v>68</v>
      </c>
      <c r="J174" s="27" t="s">
        <v>142</v>
      </c>
      <c r="K174" s="27" t="s">
        <v>133</v>
      </c>
      <c r="L174" s="27" t="s">
        <v>69</v>
      </c>
      <c r="M174" s="27" t="s">
        <v>48</v>
      </c>
      <c r="N174" s="31" t="s">
        <v>45</v>
      </c>
      <c r="O174" s="31" t="s">
        <v>49</v>
      </c>
      <c r="P174" s="27" t="s">
        <v>47</v>
      </c>
      <c r="Q174" s="27" t="s">
        <v>47</v>
      </c>
      <c r="R174" s="37" t="s">
        <v>70</v>
      </c>
      <c r="S174" s="31" t="s">
        <v>43</v>
      </c>
      <c r="T174" s="29">
        <v>0.6</v>
      </c>
      <c r="U174" s="29">
        <v>0.8</v>
      </c>
      <c r="V174" s="29">
        <v>1</v>
      </c>
      <c r="W174" s="29">
        <v>0.8</v>
      </c>
      <c r="X174" s="29">
        <v>0.8</v>
      </c>
      <c r="Y174" s="31" t="s">
        <v>44</v>
      </c>
      <c r="Z174" s="32">
        <v>1</v>
      </c>
      <c r="AA174" s="32">
        <v>1</v>
      </c>
      <c r="AB174" s="33">
        <f t="shared" si="12"/>
        <v>1</v>
      </c>
      <c r="AC174" s="34" t="str">
        <f t="shared" si="13"/>
        <v>Verde</v>
      </c>
      <c r="AD174" s="32">
        <v>3</v>
      </c>
      <c r="AE174" s="32">
        <v>3</v>
      </c>
      <c r="AF174" s="33">
        <f t="shared" si="9"/>
        <v>1</v>
      </c>
      <c r="AG174" s="34" t="str">
        <f t="shared" si="1"/>
        <v>Verde</v>
      </c>
      <c r="AH174" s="32">
        <v>2</v>
      </c>
      <c r="AI174" s="32">
        <v>1</v>
      </c>
      <c r="AJ174" s="33">
        <f t="shared" si="10"/>
        <v>0.5</v>
      </c>
      <c r="AK174" s="34" t="str">
        <f t="shared" si="3"/>
        <v>Rojo</v>
      </c>
      <c r="AL174" s="32">
        <v>2</v>
      </c>
      <c r="AM174" s="32">
        <v>2</v>
      </c>
      <c r="AN174" s="33">
        <f t="shared" si="11"/>
        <v>1</v>
      </c>
      <c r="AO174" s="34" t="str">
        <f t="shared" si="5"/>
        <v>Verde</v>
      </c>
      <c r="AP174" s="35">
        <v>0.75</v>
      </c>
      <c r="AQ174" s="33">
        <f t="shared" si="6"/>
        <v>0.9375</v>
      </c>
      <c r="AR174" s="34" t="str">
        <f t="shared" si="7"/>
        <v>Verde</v>
      </c>
    </row>
    <row r="175" spans="1:44" ht="16.5" hidden="1" customHeight="1" x14ac:dyDescent="0.25">
      <c r="A175" s="26" t="s">
        <v>40</v>
      </c>
      <c r="B175" s="27">
        <v>2024</v>
      </c>
      <c r="C175" s="28" t="s">
        <v>140</v>
      </c>
      <c r="D175" s="28" t="s">
        <v>53</v>
      </c>
      <c r="E175" s="27" t="s">
        <v>54</v>
      </c>
      <c r="F175" s="27" t="s">
        <v>55</v>
      </c>
      <c r="G175" s="27" t="s">
        <v>71</v>
      </c>
      <c r="H175" s="27" t="s">
        <v>72</v>
      </c>
      <c r="I175" s="43" t="s">
        <v>73</v>
      </c>
      <c r="J175" s="27" t="s">
        <v>143</v>
      </c>
      <c r="K175" s="27" t="s">
        <v>134</v>
      </c>
      <c r="L175" s="27" t="s">
        <v>74</v>
      </c>
      <c r="M175" s="27" t="s">
        <v>48</v>
      </c>
      <c r="N175" s="31" t="s">
        <v>45</v>
      </c>
      <c r="O175" s="31" t="s">
        <v>46</v>
      </c>
      <c r="P175" s="27" t="s">
        <v>47</v>
      </c>
      <c r="Q175" s="27" t="s">
        <v>47</v>
      </c>
      <c r="R175" s="37" t="s">
        <v>75</v>
      </c>
      <c r="S175" s="31" t="s">
        <v>43</v>
      </c>
      <c r="T175" s="29">
        <v>0.7</v>
      </c>
      <c r="U175" s="29">
        <v>0.8</v>
      </c>
      <c r="V175" s="29">
        <v>1</v>
      </c>
      <c r="W175" s="29">
        <v>0.8</v>
      </c>
      <c r="X175" s="29">
        <v>0.8</v>
      </c>
      <c r="Y175" s="31" t="s">
        <v>44</v>
      </c>
      <c r="Z175" s="32">
        <v>1</v>
      </c>
      <c r="AA175" s="32">
        <v>1</v>
      </c>
      <c r="AB175" s="33">
        <f t="shared" si="12"/>
        <v>1</v>
      </c>
      <c r="AC175" s="34" t="str">
        <f t="shared" si="13"/>
        <v>Verde</v>
      </c>
      <c r="AD175" s="32">
        <v>0</v>
      </c>
      <c r="AE175" s="32">
        <v>0</v>
      </c>
      <c r="AF175" s="33">
        <f t="shared" si="9"/>
        <v>0</v>
      </c>
      <c r="AG175" s="34">
        <f t="shared" si="1"/>
        <v>0</v>
      </c>
      <c r="AH175" s="32">
        <v>1</v>
      </c>
      <c r="AI175" s="32">
        <v>1</v>
      </c>
      <c r="AJ175" s="33">
        <f t="shared" si="10"/>
        <v>1</v>
      </c>
      <c r="AK175" s="34" t="str">
        <f t="shared" si="3"/>
        <v>Verde</v>
      </c>
      <c r="AL175" s="32">
        <v>180</v>
      </c>
      <c r="AM175" s="32">
        <v>70</v>
      </c>
      <c r="AN175" s="33">
        <f t="shared" si="11"/>
        <v>0.3888888888888889</v>
      </c>
      <c r="AO175" s="34" t="str">
        <f t="shared" si="5"/>
        <v>Rojo</v>
      </c>
      <c r="AP175" s="35">
        <f>150/220</f>
        <v>0.68181818181818177</v>
      </c>
      <c r="AQ175" s="33">
        <f t="shared" si="6"/>
        <v>0.85227272727272718</v>
      </c>
      <c r="AR175" s="34" t="str">
        <f t="shared" si="7"/>
        <v>Verde</v>
      </c>
    </row>
    <row r="176" spans="1:44" ht="16.5" hidden="1" customHeight="1" x14ac:dyDescent="0.25">
      <c r="A176" s="26" t="s">
        <v>40</v>
      </c>
      <c r="B176" s="27">
        <v>2024</v>
      </c>
      <c r="C176" s="28" t="s">
        <v>140</v>
      </c>
      <c r="D176" s="28" t="s">
        <v>53</v>
      </c>
      <c r="E176" s="27" t="s">
        <v>54</v>
      </c>
      <c r="F176" s="27" t="s">
        <v>55</v>
      </c>
      <c r="G176" s="27" t="s">
        <v>76</v>
      </c>
      <c r="H176" s="27" t="s">
        <v>77</v>
      </c>
      <c r="I176" s="43" t="s">
        <v>78</v>
      </c>
      <c r="J176" s="27" t="s">
        <v>135</v>
      </c>
      <c r="K176" s="27" t="s">
        <v>136</v>
      </c>
      <c r="L176" s="27" t="s">
        <v>79</v>
      </c>
      <c r="M176" s="27" t="s">
        <v>48</v>
      </c>
      <c r="N176" s="31" t="s">
        <v>45</v>
      </c>
      <c r="O176" s="31" t="s">
        <v>49</v>
      </c>
      <c r="P176" s="27" t="s">
        <v>47</v>
      </c>
      <c r="Q176" s="27" t="s">
        <v>47</v>
      </c>
      <c r="R176" s="37" t="s">
        <v>80</v>
      </c>
      <c r="S176" s="31" t="s">
        <v>43</v>
      </c>
      <c r="T176" s="29">
        <v>0.6</v>
      </c>
      <c r="U176" s="29">
        <v>0.7</v>
      </c>
      <c r="V176" s="29">
        <v>1</v>
      </c>
      <c r="W176" s="29">
        <v>0.75</v>
      </c>
      <c r="X176" s="29">
        <v>1</v>
      </c>
      <c r="Y176" s="31" t="s">
        <v>44</v>
      </c>
      <c r="Z176" s="32">
        <v>0</v>
      </c>
      <c r="AA176" s="32">
        <v>0</v>
      </c>
      <c r="AB176" s="33">
        <f t="shared" si="12"/>
        <v>0</v>
      </c>
      <c r="AC176" s="34">
        <f t="shared" si="13"/>
        <v>0</v>
      </c>
      <c r="AD176" s="32">
        <v>116</v>
      </c>
      <c r="AE176" s="32">
        <v>116</v>
      </c>
      <c r="AF176" s="33">
        <f t="shared" si="9"/>
        <v>1</v>
      </c>
      <c r="AG176" s="34" t="str">
        <f t="shared" si="1"/>
        <v>Verde</v>
      </c>
      <c r="AH176" s="32">
        <v>24</v>
      </c>
      <c r="AI176" s="32">
        <v>18</v>
      </c>
      <c r="AJ176" s="33">
        <f t="shared" si="10"/>
        <v>0.75</v>
      </c>
      <c r="AK176" s="34" t="str">
        <f t="shared" si="3"/>
        <v>Verde</v>
      </c>
      <c r="AL176" s="32">
        <v>49</v>
      </c>
      <c r="AM176" s="32">
        <v>31</v>
      </c>
      <c r="AN176" s="33">
        <f t="shared" si="11"/>
        <v>0.63265306122448983</v>
      </c>
      <c r="AO176" s="34" t="str">
        <f t="shared" si="5"/>
        <v>Amarillo</v>
      </c>
      <c r="AP176" s="35">
        <v>0.95</v>
      </c>
      <c r="AQ176" s="33">
        <f t="shared" si="6"/>
        <v>0.95</v>
      </c>
      <c r="AR176" s="34" t="str">
        <f t="shared" si="7"/>
        <v>Verde</v>
      </c>
    </row>
    <row r="177" spans="1:44" ht="16.5" hidden="1" customHeight="1" x14ac:dyDescent="0.25">
      <c r="A177" s="26" t="s">
        <v>40</v>
      </c>
      <c r="B177" s="27">
        <v>2024</v>
      </c>
      <c r="C177" s="28" t="s">
        <v>140</v>
      </c>
      <c r="D177" s="28" t="s">
        <v>53</v>
      </c>
      <c r="E177" s="27" t="s">
        <v>54</v>
      </c>
      <c r="F177" s="27" t="s">
        <v>55</v>
      </c>
      <c r="G177" s="27" t="s">
        <v>81</v>
      </c>
      <c r="H177" s="27" t="s">
        <v>82</v>
      </c>
      <c r="I177" s="43" t="s">
        <v>83</v>
      </c>
      <c r="J177" s="27" t="s">
        <v>84</v>
      </c>
      <c r="K177" s="27" t="s">
        <v>137</v>
      </c>
      <c r="L177" s="27" t="s">
        <v>85</v>
      </c>
      <c r="M177" s="27" t="s">
        <v>48</v>
      </c>
      <c r="N177" s="31" t="s">
        <v>45</v>
      </c>
      <c r="O177" s="31" t="s">
        <v>46</v>
      </c>
      <c r="P177" s="27" t="s">
        <v>47</v>
      </c>
      <c r="Q177" s="27" t="s">
        <v>47</v>
      </c>
      <c r="R177" s="37" t="s">
        <v>80</v>
      </c>
      <c r="S177" s="31" t="s">
        <v>43</v>
      </c>
      <c r="T177" s="29">
        <v>0.75</v>
      </c>
      <c r="U177" s="29">
        <v>0.85</v>
      </c>
      <c r="V177" s="29">
        <v>1</v>
      </c>
      <c r="W177" s="29">
        <v>0.9</v>
      </c>
      <c r="X177" s="29">
        <v>0.9</v>
      </c>
      <c r="Y177" s="31" t="s">
        <v>44</v>
      </c>
      <c r="Z177" s="32">
        <v>87</v>
      </c>
      <c r="AA177" s="32">
        <v>87</v>
      </c>
      <c r="AB177" s="33">
        <f t="shared" si="12"/>
        <v>1</v>
      </c>
      <c r="AC177" s="34" t="str">
        <f t="shared" si="13"/>
        <v>Verde</v>
      </c>
      <c r="AD177" s="32">
        <v>33</v>
      </c>
      <c r="AE177" s="32">
        <v>29</v>
      </c>
      <c r="AF177" s="33">
        <f t="shared" si="9"/>
        <v>0.87878787878787878</v>
      </c>
      <c r="AG177" s="34" t="str">
        <f t="shared" si="1"/>
        <v>Verde</v>
      </c>
      <c r="AH177" s="32">
        <v>24</v>
      </c>
      <c r="AI177" s="32">
        <v>18</v>
      </c>
      <c r="AJ177" s="33">
        <f t="shared" si="10"/>
        <v>0.75</v>
      </c>
      <c r="AK177" s="34" t="str">
        <f t="shared" si="3"/>
        <v>Rojo</v>
      </c>
      <c r="AL177" s="32">
        <v>25</v>
      </c>
      <c r="AM177" s="32">
        <v>13</v>
      </c>
      <c r="AN177" s="33">
        <f t="shared" si="11"/>
        <v>0.52</v>
      </c>
      <c r="AO177" s="34" t="str">
        <f t="shared" si="5"/>
        <v>Rojo</v>
      </c>
      <c r="AP177" s="35">
        <v>0.79</v>
      </c>
      <c r="AQ177" s="33">
        <f t="shared" si="6"/>
        <v>0.87777777777777777</v>
      </c>
      <c r="AR177" s="34" t="str">
        <f t="shared" si="7"/>
        <v>Verde</v>
      </c>
    </row>
    <row r="178" spans="1:44" ht="16.5" hidden="1" customHeight="1" x14ac:dyDescent="0.25">
      <c r="A178" s="26" t="s">
        <v>40</v>
      </c>
      <c r="B178" s="27">
        <v>2024</v>
      </c>
      <c r="C178" s="28" t="s">
        <v>140</v>
      </c>
      <c r="D178" s="28" t="s">
        <v>53</v>
      </c>
      <c r="E178" s="27" t="s">
        <v>54</v>
      </c>
      <c r="F178" s="27" t="s">
        <v>55</v>
      </c>
      <c r="G178" s="27" t="s">
        <v>86</v>
      </c>
      <c r="H178" s="27" t="s">
        <v>87</v>
      </c>
      <c r="I178" s="43" t="s">
        <v>88</v>
      </c>
      <c r="J178" s="27" t="s">
        <v>138</v>
      </c>
      <c r="K178" s="27" t="s">
        <v>139</v>
      </c>
      <c r="L178" s="27" t="s">
        <v>89</v>
      </c>
      <c r="M178" s="27" t="s">
        <v>48</v>
      </c>
      <c r="N178" s="31" t="s">
        <v>45</v>
      </c>
      <c r="O178" s="31" t="s">
        <v>46</v>
      </c>
      <c r="P178" s="27" t="s">
        <v>47</v>
      </c>
      <c r="Q178" s="27" t="s">
        <v>47</v>
      </c>
      <c r="R178" s="37" t="s">
        <v>80</v>
      </c>
      <c r="S178" s="31" t="s">
        <v>43</v>
      </c>
      <c r="T178" s="29">
        <v>0.8</v>
      </c>
      <c r="U178" s="29">
        <v>0.9</v>
      </c>
      <c r="V178" s="29">
        <v>1</v>
      </c>
      <c r="W178" s="29">
        <v>1</v>
      </c>
      <c r="X178" s="29">
        <v>1</v>
      </c>
      <c r="Y178" s="31" t="s">
        <v>44</v>
      </c>
      <c r="Z178" s="32">
        <v>12</v>
      </c>
      <c r="AA178" s="32">
        <v>9</v>
      </c>
      <c r="AB178" s="33">
        <f t="shared" si="12"/>
        <v>0.75</v>
      </c>
      <c r="AC178" s="34" t="str">
        <f t="shared" si="13"/>
        <v>Rojo</v>
      </c>
      <c r="AD178" s="32">
        <v>11</v>
      </c>
      <c r="AE178" s="32">
        <v>11</v>
      </c>
      <c r="AF178" s="33">
        <f t="shared" si="9"/>
        <v>1</v>
      </c>
      <c r="AG178" s="34" t="str">
        <f t="shared" si="1"/>
        <v>Verde</v>
      </c>
      <c r="AH178" s="32">
        <v>5</v>
      </c>
      <c r="AI178" s="32">
        <v>5</v>
      </c>
      <c r="AJ178" s="33">
        <f t="shared" si="10"/>
        <v>1</v>
      </c>
      <c r="AK178" s="34" t="str">
        <f t="shared" si="3"/>
        <v>Verde</v>
      </c>
      <c r="AL178" s="32">
        <v>10</v>
      </c>
      <c r="AM178" s="32">
        <v>10</v>
      </c>
      <c r="AN178" s="33">
        <f t="shared" si="11"/>
        <v>1</v>
      </c>
      <c r="AO178" s="34" t="str">
        <f t="shared" si="5"/>
        <v>Verde</v>
      </c>
      <c r="AP178" s="35">
        <v>0.94</v>
      </c>
      <c r="AQ178" s="33">
        <f t="shared" si="6"/>
        <v>0.94</v>
      </c>
      <c r="AR178" s="34" t="str">
        <f t="shared" si="7"/>
        <v>Verde</v>
      </c>
    </row>
    <row r="179" spans="1:44" ht="16.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  <row r="984" spans="1:44" ht="16.5" customHeight="1" x14ac:dyDescent="0.3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8"/>
      <c r="O984" s="18"/>
      <c r="P984" s="17"/>
      <c r="Q984" s="17"/>
      <c r="R984" s="18"/>
      <c r="S984" s="18"/>
      <c r="T984" s="18"/>
      <c r="U984" s="18"/>
      <c r="V984" s="18"/>
      <c r="W984" s="18"/>
      <c r="X984" s="19"/>
      <c r="Y984" s="18"/>
      <c r="Z984" s="18"/>
      <c r="AA984" s="18"/>
      <c r="AB984" s="18"/>
      <c r="AC984" s="18"/>
      <c r="AD984" s="18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</row>
    <row r="985" spans="1:44" ht="16.5" customHeight="1" x14ac:dyDescent="0.3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8"/>
      <c r="O985" s="18"/>
      <c r="P985" s="17"/>
      <c r="Q985" s="17"/>
      <c r="R985" s="18"/>
      <c r="S985" s="18"/>
      <c r="T985" s="18"/>
      <c r="U985" s="18"/>
      <c r="V985" s="18"/>
      <c r="W985" s="18"/>
      <c r="X985" s="19"/>
      <c r="Y985" s="18"/>
      <c r="Z985" s="18"/>
      <c r="AA985" s="18"/>
      <c r="AB985" s="18"/>
      <c r="AC985" s="18"/>
      <c r="AD985" s="18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</row>
    <row r="986" spans="1:44" ht="16.5" customHeight="1" x14ac:dyDescent="0.3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8"/>
      <c r="O986" s="18"/>
      <c r="P986" s="17"/>
      <c r="Q986" s="17"/>
      <c r="R986" s="18"/>
      <c r="S986" s="18"/>
      <c r="T986" s="18"/>
      <c r="U986" s="18"/>
      <c r="V986" s="18"/>
      <c r="W986" s="18"/>
      <c r="X986" s="19"/>
      <c r="Y986" s="18"/>
      <c r="Z986" s="18"/>
      <c r="AA986" s="18"/>
      <c r="AB986" s="18"/>
      <c r="AC986" s="18"/>
      <c r="AD986" s="18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</row>
    <row r="987" spans="1:44" ht="16.5" customHeight="1" x14ac:dyDescent="0.3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8"/>
      <c r="O987" s="18"/>
      <c r="P987" s="17"/>
      <c r="Q987" s="17"/>
      <c r="R987" s="18"/>
      <c r="S987" s="18"/>
      <c r="T987" s="18"/>
      <c r="U987" s="18"/>
      <c r="V987" s="18"/>
      <c r="W987" s="18"/>
      <c r="X987" s="19"/>
      <c r="Y987" s="18"/>
      <c r="Z987" s="18"/>
      <c r="AA987" s="18"/>
      <c r="AB987" s="18"/>
      <c r="AC987" s="18"/>
      <c r="AD987" s="18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</row>
    <row r="988" spans="1:44" ht="16.5" customHeight="1" x14ac:dyDescent="0.3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8"/>
      <c r="O988" s="18"/>
      <c r="P988" s="17"/>
      <c r="Q988" s="17"/>
      <c r="R988" s="18"/>
      <c r="S988" s="18"/>
      <c r="T988" s="18"/>
      <c r="U988" s="18"/>
      <c r="V988" s="18"/>
      <c r="W988" s="18"/>
      <c r="X988" s="19"/>
      <c r="Y988" s="18"/>
      <c r="Z988" s="18"/>
      <c r="AA988" s="18"/>
      <c r="AB988" s="18"/>
      <c r="AC988" s="18"/>
      <c r="AD988" s="18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</row>
    <row r="989" spans="1:44" ht="16.5" customHeight="1" x14ac:dyDescent="0.3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8"/>
      <c r="O989" s="18"/>
      <c r="P989" s="17"/>
      <c r="Q989" s="17"/>
      <c r="R989" s="18"/>
      <c r="S989" s="18"/>
      <c r="T989" s="18"/>
      <c r="U989" s="18"/>
      <c r="V989" s="18"/>
      <c r="W989" s="18"/>
      <c r="X989" s="19"/>
      <c r="Y989" s="18"/>
      <c r="Z989" s="18"/>
      <c r="AA989" s="18"/>
      <c r="AB989" s="18"/>
      <c r="AC989" s="18"/>
      <c r="AD989" s="18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</row>
    <row r="990" spans="1:44" ht="16.5" customHeight="1" x14ac:dyDescent="0.3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8"/>
      <c r="O990" s="18"/>
      <c r="P990" s="17"/>
      <c r="Q990" s="17"/>
      <c r="R990" s="18"/>
      <c r="S990" s="18"/>
      <c r="T990" s="18"/>
      <c r="U990" s="18"/>
      <c r="V990" s="18"/>
      <c r="W990" s="18"/>
      <c r="X990" s="19"/>
      <c r="Y990" s="18"/>
      <c r="Z990" s="18"/>
      <c r="AA990" s="18"/>
      <c r="AB990" s="18"/>
      <c r="AC990" s="18"/>
      <c r="AD990" s="18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</row>
    <row r="991" spans="1:44" ht="16.5" customHeight="1" x14ac:dyDescent="0.3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8"/>
      <c r="O991" s="18"/>
      <c r="P991" s="17"/>
      <c r="Q991" s="17"/>
      <c r="R991" s="18"/>
      <c r="S991" s="18"/>
      <c r="T991" s="18"/>
      <c r="U991" s="18"/>
      <c r="V991" s="18"/>
      <c r="W991" s="18"/>
      <c r="X991" s="19"/>
      <c r="Y991" s="18"/>
      <c r="Z991" s="18"/>
      <c r="AA991" s="18"/>
      <c r="AB991" s="18"/>
      <c r="AC991" s="18"/>
      <c r="AD991" s="18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</row>
    <row r="992" spans="1:44" ht="16.5" customHeight="1" x14ac:dyDescent="0.3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8"/>
      <c r="O992" s="18"/>
      <c r="P992" s="17"/>
      <c r="Q992" s="17"/>
      <c r="R992" s="18"/>
      <c r="S992" s="18"/>
      <c r="T992" s="18"/>
      <c r="U992" s="18"/>
      <c r="V992" s="18"/>
      <c r="W992" s="18"/>
      <c r="X992" s="19"/>
      <c r="Y992" s="18"/>
      <c r="Z992" s="18"/>
      <c r="AA992" s="18"/>
      <c r="AB992" s="18"/>
      <c r="AC992" s="18"/>
      <c r="AD992" s="18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</row>
    <row r="993" spans="1:44" ht="16.5" customHeight="1" x14ac:dyDescent="0.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8"/>
      <c r="O993" s="18"/>
      <c r="P993" s="17"/>
      <c r="Q993" s="17"/>
      <c r="R993" s="18"/>
      <c r="S993" s="18"/>
      <c r="T993" s="18"/>
      <c r="U993" s="18"/>
      <c r="V993" s="18"/>
      <c r="W993" s="18"/>
      <c r="X993" s="19"/>
      <c r="Y993" s="18"/>
      <c r="Z993" s="18"/>
      <c r="AA993" s="18"/>
      <c r="AB993" s="18"/>
      <c r="AC993" s="18"/>
      <c r="AD993" s="18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</row>
    <row r="994" spans="1:44" ht="16.5" customHeight="1" x14ac:dyDescent="0.3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8"/>
      <c r="O994" s="18"/>
      <c r="P994" s="17"/>
      <c r="Q994" s="17"/>
      <c r="R994" s="18"/>
      <c r="S994" s="18"/>
      <c r="T994" s="18"/>
      <c r="U994" s="18"/>
      <c r="V994" s="18"/>
      <c r="W994" s="18"/>
      <c r="X994" s="19"/>
      <c r="Y994" s="18"/>
      <c r="Z994" s="18"/>
      <c r="AA994" s="18"/>
      <c r="AB994" s="18"/>
      <c r="AC994" s="18"/>
      <c r="AD994" s="18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</row>
    <row r="995" spans="1:44" ht="16.5" customHeight="1" x14ac:dyDescent="0.3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8"/>
      <c r="O995" s="18"/>
      <c r="P995" s="17"/>
      <c r="Q995" s="17"/>
      <c r="R995" s="18"/>
      <c r="S995" s="18"/>
      <c r="T995" s="18"/>
      <c r="U995" s="18"/>
      <c r="V995" s="18"/>
      <c r="W995" s="18"/>
      <c r="X995" s="19"/>
      <c r="Y995" s="18"/>
      <c r="Z995" s="18"/>
      <c r="AA995" s="18"/>
      <c r="AB995" s="18"/>
      <c r="AC995" s="18"/>
      <c r="AD995" s="18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</row>
    <row r="996" spans="1:44" ht="16.5" customHeight="1" x14ac:dyDescent="0.3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8"/>
      <c r="O996" s="18"/>
      <c r="P996" s="17"/>
      <c r="Q996" s="17"/>
      <c r="R996" s="18"/>
      <c r="S996" s="18"/>
      <c r="T996" s="18"/>
      <c r="U996" s="18"/>
      <c r="V996" s="18"/>
      <c r="W996" s="18"/>
      <c r="X996" s="19"/>
      <c r="Y996" s="18"/>
      <c r="Z996" s="18"/>
      <c r="AA996" s="18"/>
      <c r="AB996" s="18"/>
      <c r="AC996" s="18"/>
      <c r="AD996" s="18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</row>
    <row r="997" spans="1:44" ht="16.5" customHeight="1" x14ac:dyDescent="0.3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8"/>
      <c r="O997" s="18"/>
      <c r="P997" s="17"/>
      <c r="Q997" s="17"/>
      <c r="R997" s="18"/>
      <c r="S997" s="18"/>
      <c r="T997" s="18"/>
      <c r="U997" s="18"/>
      <c r="V997" s="18"/>
      <c r="W997" s="18"/>
      <c r="X997" s="19"/>
      <c r="Y997" s="18"/>
      <c r="Z997" s="18"/>
      <c r="AA997" s="18"/>
      <c r="AB997" s="18"/>
      <c r="AC997" s="18"/>
      <c r="AD997" s="18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</row>
    <row r="998" spans="1:44" ht="16.5" customHeight="1" x14ac:dyDescent="0.3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8"/>
      <c r="O998" s="18"/>
      <c r="P998" s="17"/>
      <c r="Q998" s="17"/>
      <c r="R998" s="18"/>
      <c r="S998" s="18"/>
      <c r="T998" s="18"/>
      <c r="U998" s="18"/>
      <c r="V998" s="18"/>
      <c r="W998" s="18"/>
      <c r="X998" s="19"/>
      <c r="Y998" s="18"/>
      <c r="Z998" s="18"/>
      <c r="AA998" s="18"/>
      <c r="AB998" s="18"/>
      <c r="AC998" s="18"/>
      <c r="AD998" s="18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</row>
    <row r="999" spans="1:44" ht="16.5" customHeight="1" x14ac:dyDescent="0.3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8"/>
      <c r="O999" s="18"/>
      <c r="P999" s="17"/>
      <c r="Q999" s="17"/>
      <c r="R999" s="18"/>
      <c r="S999" s="18"/>
      <c r="T999" s="18"/>
      <c r="U999" s="18"/>
      <c r="V999" s="18"/>
      <c r="W999" s="18"/>
      <c r="X999" s="19"/>
      <c r="Y999" s="18"/>
      <c r="Z999" s="18"/>
      <c r="AA999" s="18"/>
      <c r="AB999" s="18"/>
      <c r="AC999" s="18"/>
      <c r="AD999" s="18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</row>
    <row r="1000" spans="1:44" ht="16.5" customHeight="1" x14ac:dyDescent="0.3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8"/>
      <c r="O1000" s="18"/>
      <c r="P1000" s="17"/>
      <c r="Q1000" s="17"/>
      <c r="R1000" s="18"/>
      <c r="S1000" s="18"/>
      <c r="T1000" s="18"/>
      <c r="U1000" s="18"/>
      <c r="V1000" s="18"/>
      <c r="W1000" s="18"/>
      <c r="X1000" s="19"/>
      <c r="Y1000" s="18"/>
      <c r="Z1000" s="18"/>
      <c r="AA1000" s="18"/>
      <c r="AB1000" s="18"/>
      <c r="AC1000" s="18"/>
      <c r="AD1000" s="18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</row>
  </sheetData>
  <autoFilter ref="A3:AR3" xr:uid="{00000000-0009-0000-0000-000001000000}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G4:AG178 AK4:AK178 AO4:AO178 AR4:AR178 AC171:AC178">
    <cfRule type="cellIs" dxfId="7" priority="5" operator="equal">
      <formula>0</formula>
    </cfRule>
    <cfRule type="containsText" dxfId="6" priority="6" operator="containsText" text="ROJO">
      <formula>NOT(ISERROR(SEARCH(("ROJO"),(AC4))))</formula>
    </cfRule>
    <cfRule type="containsText" dxfId="5" priority="7" operator="containsText" text="AMARILLO">
      <formula>NOT(ISERROR(SEARCH(("AMARILLO"),(AC4))))</formula>
    </cfRule>
    <cfRule type="containsText" dxfId="4" priority="8" operator="containsText" text="VERDE">
      <formula>NOT(ISERROR(SEARCH(("VERDE"),(AC4))))</formula>
    </cfRule>
  </conditionalFormatting>
  <conditionalFormatting sqref="AC141:AC170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/>
  <colBreaks count="1" manualBreakCount="1">
    <brk id="18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FTI_2 MBB002 </vt:lpstr>
      <vt:lpstr>DES01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Antonio Gómez</cp:lastModifiedBy>
  <cp:lastPrinted>2025-04-14T21:49:35Z</cp:lastPrinted>
  <dcterms:created xsi:type="dcterms:W3CDTF">2024-06-22T16:17:50Z</dcterms:created>
  <dcterms:modified xsi:type="dcterms:W3CDTF">2025-04-14T21:49:42Z</dcterms:modified>
</cp:coreProperties>
</file>