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42A9CB73-C356-4D04-A975-7ED4D7C850B8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2026'!$A$1:$AB$66</definedName>
    <definedName name="_xlnm.Print_Titles" localSheetId="0">'FORMATO POA 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AC58" i="3" l="1"/>
  <c r="Y60" i="3" l="1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8" i="3"/>
  <c r="Y17" i="3"/>
  <c r="Y16" i="3"/>
  <c r="Y15" i="3"/>
  <c r="Y14" i="3"/>
  <c r="Y13" i="3"/>
  <c r="Y12" i="3"/>
  <c r="V60" i="3"/>
  <c r="T60" i="3"/>
  <c r="R60" i="3"/>
  <c r="P60" i="3"/>
  <c r="AB60" i="3" s="1"/>
  <c r="X60" i="3" l="1"/>
  <c r="Y58" i="3"/>
  <c r="AA60" i="3"/>
  <c r="Z60" i="3"/>
  <c r="V56" i="3"/>
  <c r="T56" i="3"/>
  <c r="R56" i="3"/>
  <c r="P56" i="3"/>
  <c r="AB56" i="3" l="1"/>
  <c r="X56" i="3"/>
  <c r="V13" i="3"/>
  <c r="T13" i="3"/>
  <c r="R13" i="3"/>
  <c r="P13" i="3"/>
  <c r="X13" i="3" l="1"/>
  <c r="AB13" i="3"/>
  <c r="Z56" i="3"/>
  <c r="AA56" i="3"/>
  <c r="V46" i="3"/>
  <c r="T46" i="3"/>
  <c r="R46" i="3"/>
  <c r="P46" i="3"/>
  <c r="X46" i="3" l="1"/>
  <c r="AB46" i="3"/>
  <c r="AA13" i="3"/>
  <c r="Z13" i="3"/>
  <c r="V43" i="3"/>
  <c r="V44" i="3"/>
  <c r="V45" i="3"/>
  <c r="V47" i="3"/>
  <c r="V48" i="3"/>
  <c r="V49" i="3"/>
  <c r="V50" i="3"/>
  <c r="V51" i="3"/>
  <c r="V52" i="3"/>
  <c r="V53" i="3"/>
  <c r="V54" i="3"/>
  <c r="V55" i="3"/>
  <c r="V57" i="3"/>
  <c r="T43" i="3"/>
  <c r="T44" i="3"/>
  <c r="T45" i="3"/>
  <c r="T47" i="3"/>
  <c r="T48" i="3"/>
  <c r="T49" i="3"/>
  <c r="T50" i="3"/>
  <c r="T51" i="3"/>
  <c r="T52" i="3"/>
  <c r="T53" i="3"/>
  <c r="T54" i="3"/>
  <c r="T55" i="3"/>
  <c r="T57" i="3"/>
  <c r="R43" i="3"/>
  <c r="R44" i="3"/>
  <c r="R45" i="3"/>
  <c r="R47" i="3"/>
  <c r="R48" i="3"/>
  <c r="R49" i="3"/>
  <c r="R50" i="3"/>
  <c r="R51" i="3"/>
  <c r="R52" i="3"/>
  <c r="R53" i="3"/>
  <c r="R54" i="3"/>
  <c r="R55" i="3"/>
  <c r="R57" i="3"/>
  <c r="P43" i="3"/>
  <c r="P44" i="3"/>
  <c r="P45" i="3"/>
  <c r="P47" i="3"/>
  <c r="P48" i="3"/>
  <c r="P49" i="3"/>
  <c r="P50" i="3"/>
  <c r="P51" i="3"/>
  <c r="P52" i="3"/>
  <c r="P53" i="3"/>
  <c r="P54" i="3"/>
  <c r="P55" i="3"/>
  <c r="P57" i="3"/>
  <c r="V30" i="3"/>
  <c r="V31" i="3"/>
  <c r="V32" i="3"/>
  <c r="V33" i="3"/>
  <c r="V34" i="3"/>
  <c r="V35" i="3"/>
  <c r="V36" i="3"/>
  <c r="V37" i="3"/>
  <c r="V38" i="3"/>
  <c r="V39" i="3"/>
  <c r="T30" i="3"/>
  <c r="T31" i="3"/>
  <c r="T32" i="3"/>
  <c r="T33" i="3"/>
  <c r="T34" i="3"/>
  <c r="T35" i="3"/>
  <c r="T36" i="3"/>
  <c r="T37" i="3"/>
  <c r="T38" i="3"/>
  <c r="T39" i="3"/>
  <c r="R30" i="3"/>
  <c r="R31" i="3"/>
  <c r="R32" i="3"/>
  <c r="R33" i="3"/>
  <c r="R34" i="3"/>
  <c r="R35" i="3"/>
  <c r="R36" i="3"/>
  <c r="R37" i="3"/>
  <c r="R38" i="3"/>
  <c r="R39" i="3"/>
  <c r="P35" i="3"/>
  <c r="P36" i="3"/>
  <c r="P37" i="3"/>
  <c r="P38" i="3"/>
  <c r="P39" i="3"/>
  <c r="AB57" i="3" l="1"/>
  <c r="X57" i="3"/>
  <c r="AB35" i="3"/>
  <c r="X35" i="3"/>
  <c r="X55" i="3"/>
  <c r="AB55" i="3"/>
  <c r="X54" i="3"/>
  <c r="AB54" i="3"/>
  <c r="X53" i="3"/>
  <c r="AB53" i="3"/>
  <c r="X52" i="3"/>
  <c r="AB52" i="3"/>
  <c r="X43" i="3"/>
  <c r="AB43" i="3"/>
  <c r="X36" i="3"/>
  <c r="AB36" i="3"/>
  <c r="AB47" i="3"/>
  <c r="X47" i="3"/>
  <c r="X39" i="3"/>
  <c r="AB39" i="3"/>
  <c r="AB51" i="3"/>
  <c r="X51" i="3"/>
  <c r="X45" i="3"/>
  <c r="AB45" i="3"/>
  <c r="AB44" i="3"/>
  <c r="X44" i="3"/>
  <c r="AB38" i="3"/>
  <c r="X38" i="3"/>
  <c r="X50" i="3"/>
  <c r="AB50" i="3"/>
  <c r="X48" i="3"/>
  <c r="AB48" i="3"/>
  <c r="X37" i="3"/>
  <c r="AB37" i="3"/>
  <c r="AB49" i="3"/>
  <c r="X49" i="3"/>
  <c r="AA46" i="3"/>
  <c r="Z46" i="3"/>
  <c r="P31" i="3"/>
  <c r="P32" i="3"/>
  <c r="P33" i="3"/>
  <c r="P34" i="3"/>
  <c r="P21" i="3"/>
  <c r="P22" i="3"/>
  <c r="P23" i="3"/>
  <c r="P24" i="3"/>
  <c r="P25" i="3"/>
  <c r="P26" i="3"/>
  <c r="P27" i="3"/>
  <c r="P28" i="3"/>
  <c r="P29" i="3"/>
  <c r="P30" i="3"/>
  <c r="AB32" i="3" l="1"/>
  <c r="X32" i="3"/>
  <c r="AA35" i="3"/>
  <c r="Z35" i="3"/>
  <c r="AB25" i="3"/>
  <c r="X25" i="3"/>
  <c r="AA54" i="3"/>
  <c r="Z54" i="3"/>
  <c r="X21" i="3"/>
  <c r="AB21" i="3"/>
  <c r="Z39" i="3"/>
  <c r="AA39" i="3"/>
  <c r="X31" i="3"/>
  <c r="AB31" i="3"/>
  <c r="AA45" i="3"/>
  <c r="Z45" i="3"/>
  <c r="AB24" i="3"/>
  <c r="X24" i="3"/>
  <c r="AA51" i="3"/>
  <c r="Z51" i="3"/>
  <c r="AA50" i="3"/>
  <c r="Z50" i="3"/>
  <c r="AA43" i="3"/>
  <c r="Z43" i="3"/>
  <c r="AB30" i="3"/>
  <c r="X30" i="3"/>
  <c r="AA49" i="3"/>
  <c r="Z49" i="3"/>
  <c r="AA44" i="3"/>
  <c r="Z44" i="3"/>
  <c r="Z47" i="3"/>
  <c r="AA47" i="3"/>
  <c r="AA57" i="3"/>
  <c r="Z57" i="3"/>
  <c r="AA48" i="3"/>
  <c r="Z48" i="3"/>
  <c r="Z36" i="3"/>
  <c r="AA36" i="3"/>
  <c r="AA55" i="3"/>
  <c r="Z55" i="3"/>
  <c r="Z38" i="3"/>
  <c r="AA38" i="3"/>
  <c r="Z52" i="3"/>
  <c r="AA52" i="3"/>
  <c r="X34" i="3"/>
  <c r="AB34" i="3"/>
  <c r="AB33" i="3"/>
  <c r="X33" i="3"/>
  <c r="Z37" i="3"/>
  <c r="AA37" i="3"/>
  <c r="Z53" i="3"/>
  <c r="AA53" i="3"/>
  <c r="V21" i="3"/>
  <c r="V22" i="3"/>
  <c r="V23" i="3"/>
  <c r="V24" i="3"/>
  <c r="V25" i="3"/>
  <c r="V26" i="3"/>
  <c r="V27" i="3"/>
  <c r="V28" i="3"/>
  <c r="T21" i="3"/>
  <c r="T22" i="3"/>
  <c r="T23" i="3"/>
  <c r="T24" i="3"/>
  <c r="T25" i="3"/>
  <c r="T26" i="3"/>
  <c r="T27" i="3"/>
  <c r="T28" i="3"/>
  <c r="X28" i="3" s="1"/>
  <c r="T29" i="3"/>
  <c r="R21" i="3"/>
  <c r="R22" i="3"/>
  <c r="AB22" i="3" s="1"/>
  <c r="R23" i="3"/>
  <c r="X23" i="3" s="1"/>
  <c r="R24" i="3"/>
  <c r="R25" i="3"/>
  <c r="R26" i="3"/>
  <c r="AB26" i="3" s="1"/>
  <c r="R27" i="3"/>
  <c r="AB27" i="3" s="1"/>
  <c r="R28" i="3"/>
  <c r="R29" i="3"/>
  <c r="Z23" i="3" l="1"/>
  <c r="AA23" i="3"/>
  <c r="Z28" i="3"/>
  <c r="AA28" i="3"/>
  <c r="Z30" i="3"/>
  <c r="AA30" i="3"/>
  <c r="AA25" i="3"/>
  <c r="Z25" i="3"/>
  <c r="AB23" i="3"/>
  <c r="AA32" i="3"/>
  <c r="Z32" i="3"/>
  <c r="AA24" i="3"/>
  <c r="Z24" i="3"/>
  <c r="Z34" i="3"/>
  <c r="AA34" i="3"/>
  <c r="AB28" i="3"/>
  <c r="AA31" i="3"/>
  <c r="Z31" i="3"/>
  <c r="X27" i="3"/>
  <c r="X22" i="3"/>
  <c r="X26" i="3"/>
  <c r="Z21" i="3"/>
  <c r="AA21" i="3"/>
  <c r="Z33" i="3"/>
  <c r="AA33" i="3"/>
  <c r="V14" i="3"/>
  <c r="V15" i="3"/>
  <c r="V16" i="3"/>
  <c r="V17" i="3"/>
  <c r="V18" i="3"/>
  <c r="T14" i="3"/>
  <c r="T15" i="3"/>
  <c r="T16" i="3"/>
  <c r="T17" i="3"/>
  <c r="T18" i="3"/>
  <c r="R14" i="3"/>
  <c r="R15" i="3"/>
  <c r="R16" i="3"/>
  <c r="R17" i="3"/>
  <c r="R18" i="3"/>
  <c r="P16" i="3"/>
  <c r="P17" i="3"/>
  <c r="P18" i="3"/>
  <c r="AA26" i="3" l="1"/>
  <c r="Z26" i="3"/>
  <c r="AB17" i="3"/>
  <c r="X17" i="3"/>
  <c r="AA22" i="3"/>
  <c r="Z22" i="3"/>
  <c r="AB18" i="3"/>
  <c r="X18" i="3"/>
  <c r="AA27" i="3"/>
  <c r="Z27" i="3"/>
  <c r="AB16" i="3"/>
  <c r="X16" i="3"/>
  <c r="U58" i="3"/>
  <c r="W58" i="3"/>
  <c r="V41" i="3"/>
  <c r="D58" i="3"/>
  <c r="Q58" i="3"/>
  <c r="P14" i="3"/>
  <c r="P15" i="3"/>
  <c r="P12" i="3"/>
  <c r="S58" i="3"/>
  <c r="E58" i="3"/>
  <c r="F58" i="3"/>
  <c r="G58" i="3"/>
  <c r="H58" i="3"/>
  <c r="I58" i="3"/>
  <c r="J58" i="3"/>
  <c r="K58" i="3"/>
  <c r="L58" i="3"/>
  <c r="M58" i="3"/>
  <c r="N58" i="3"/>
  <c r="O58" i="3"/>
  <c r="V42" i="3"/>
  <c r="T42" i="3"/>
  <c r="R42" i="3"/>
  <c r="P42" i="3"/>
  <c r="T41" i="3"/>
  <c r="R41" i="3"/>
  <c r="P41" i="3"/>
  <c r="V29" i="3"/>
  <c r="V20" i="3"/>
  <c r="T20" i="3"/>
  <c r="R20" i="3"/>
  <c r="P20" i="3"/>
  <c r="V12" i="3"/>
  <c r="T12" i="3"/>
  <c r="R12" i="3"/>
  <c r="AB29" i="3" l="1"/>
  <c r="X29" i="3"/>
  <c r="AA18" i="3"/>
  <c r="Z18" i="3"/>
  <c r="AB41" i="3"/>
  <c r="X41" i="3"/>
  <c r="AB20" i="3"/>
  <c r="X20" i="3"/>
  <c r="X42" i="3"/>
  <c r="AB42" i="3"/>
  <c r="X12" i="3"/>
  <c r="AB12" i="3"/>
  <c r="AA16" i="3"/>
  <c r="Z16" i="3"/>
  <c r="Z17" i="3"/>
  <c r="AA17" i="3"/>
  <c r="AB15" i="3"/>
  <c r="X15" i="3"/>
  <c r="X14" i="3"/>
  <c r="AB14" i="3"/>
  <c r="V58" i="3"/>
  <c r="P58" i="3"/>
  <c r="R58" i="3"/>
  <c r="T58" i="3"/>
  <c r="AB58" i="3" l="1"/>
  <c r="AA41" i="3"/>
  <c r="Z41" i="3"/>
  <c r="Z14" i="3"/>
  <c r="AA14" i="3"/>
  <c r="X58" i="3"/>
  <c r="Z12" i="3"/>
  <c r="AA12" i="3"/>
  <c r="Z29" i="3"/>
  <c r="AA29" i="3"/>
  <c r="Z20" i="3"/>
  <c r="AA20" i="3"/>
  <c r="AA15" i="3"/>
  <c r="Z15" i="3"/>
  <c r="Z42" i="3"/>
  <c r="AA42" i="3"/>
  <c r="Z58" i="3" l="1"/>
  <c r="AA5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37F46CAE-F77D-4474-BF3D-D4D02B3855F5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00CB66FA-6457-4AED-858A-CBE74C85E10B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B2BC3CB9-4E96-4F6F-A84E-6689F1EE8278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584CBDD4-B229-4107-B022-5AF60086A485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BB346894-A3C6-453C-8129-6C3CCFAC0D1D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<sst xmlns="http://schemas.openxmlformats.org/spreadsheetml/2006/main" count="283" uniqueCount="213">
  <si>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</si>
  <si>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</si>
  <si>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</si>
  <si>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</si>
  <si>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</si>
  <si>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</si>
  <si>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</si>
  <si>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</si>
  <si>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</si>
  <si>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</si>
  <si>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</si>
  <si>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</si>
  <si>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</si>
  <si>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</si>
  <si>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</si>
  <si>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</si>
  <si>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</si>
  <si>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</si>
  <si>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</si>
  <si>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</si>
  <si>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</si>
  <si>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</si>
  <si>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</si>
  <si>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</si>
  <si>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</si>
  <si>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</si>
  <si>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</si>
  <si>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</si>
  <si>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</si>
  <si>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</si>
  <si>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</si>
  <si>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</si>
  <si>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</si>
  <si>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</si>
  <si>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</si>
  <si>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</si>
  <si>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</si>
  <si>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</si>
  <si>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</si>
  <si>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</si>
  <si>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</si>
  <si>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</si>
  <si>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</si>
  <si>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</si>
  <si>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</si>
  <si>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 xml:space="preserve">ÓRGANO INTERNO DE CONTROL </t>
  </si>
  <si>
    <t>Proponer a la Presidenta el Programa Anual de Auditorías para el ejercicio fiscal 2026, para su aprobación.</t>
  </si>
  <si>
    <t>Proponer a la Presidenta el Programa Anual de Contraloría Social para el ejercicio fiscal 2026, para su aprobación.</t>
  </si>
  <si>
    <t xml:space="preserve">Proponer el Programa de Promoción de la integridad y Prevención de la Corrupción para el ejercicio fiscal 2026. </t>
  </si>
  <si>
    <t>Elaborar Programa de Promoción de la Integridad y Prevención de la Corrupción.</t>
  </si>
  <si>
    <t xml:space="preserve">Identificar cambios en la normativa, procesos internos y cambios en el contexto que permitan actualizar los factores de riesgo de corrupcion. (triángulo del fraude). </t>
  </si>
  <si>
    <t>Elaborar el Programa Anual de Auditorías.</t>
  </si>
  <si>
    <t>Elaborar Programa Anual de Contraloría Social.</t>
  </si>
  <si>
    <t>Establecer y publicar el Programa Anual de Evaluación (PAE) para el ejercicio fiscal 2026.</t>
  </si>
  <si>
    <t>Revisar y actualizar las funciones y atribuciones del área del Órgano Interno de Control en los términos del Art. 106 de la Ley Orgánica Municipal para el Estado de Hidalgo.</t>
  </si>
  <si>
    <t xml:space="preserve">Dar a conocer los valores, principios y reglas de integridad que rigen el actuar de las personas servidoras públicas del gobierno municipal. </t>
  </si>
  <si>
    <t xml:space="preserve"> Instalar el buzón de quejas y denuncias del Gobierno Municipal.</t>
  </si>
  <si>
    <t xml:space="preserve">Poner al alcance de la ciudadanía un mecanismo para presentar quejas y/o denuncias en contra de personas servidoras públicas que incurran en una falta. 
 </t>
  </si>
  <si>
    <t xml:space="preserve">Bitácora de colocación y difusión del Buzón de quejas y/o denuncias. </t>
  </si>
  <si>
    <t>Dar a conocer de manera puntual y concreta la forma en que las personas servidoras públicas aplicarán los principios, valores y reglas de integridad contenidas en el Código de Ética.</t>
  </si>
  <si>
    <t xml:space="preserve">Recabar la firma de la carta compromiso mediante la cual las personas servidoras públicas manifiestan tener conocimiento del contenido del código de ética y se comprometan a cumplir con el contenido del mismo. </t>
  </si>
  <si>
    <t xml:space="preserve">Bitácora de campaña de difusión. </t>
  </si>
  <si>
    <t xml:space="preserve">Revisar el inventario de bienes muebles e inmuebles de la administración pública municipal. </t>
  </si>
  <si>
    <t xml:space="preserve">Difundir las actividades del Órgano Interno de Control. </t>
  </si>
  <si>
    <t xml:space="preserve">Dar a conocer a las personas servidoras públicas las funciones del Órgano Interno de Control para que conozcan el alcance de sus atribuciones. </t>
  </si>
  <si>
    <t>Vigilar el proceso de actualización de las diversas normatividades aplicables en el municipio.</t>
  </si>
  <si>
    <t>Vigilar el proceso de actualización de las diversas normativas aplicables para la Administración Pública Municipal.</t>
  </si>
  <si>
    <t xml:space="preserve">Impartir capacitación en materia de Responsabilidades Adminsitrativas. </t>
  </si>
  <si>
    <t xml:space="preserve">Capacitar a las personas servidoras públicas sobre el contenido de la Ley de Responsabilidades Administrativas del Estado de Hidalgo. </t>
  </si>
  <si>
    <t xml:space="preserve">Impartir capacitación sobre atribuciones y funciones especificas de Obras Públicas y Ordenamiento Urbano. </t>
  </si>
  <si>
    <t xml:space="preserve">Capacitar a las personas servidoras públicas del área de Obras Públicas y Ordenamieto Urbano sobre sus funciones y atribuciones. </t>
  </si>
  <si>
    <t>Evaluar las operaciones y actos administrativos, detectar áreas de oportunidad para minimizar los riesgos y evitar observaciones por las entidades fiscalizadoras.</t>
  </si>
  <si>
    <t>Capacitar a personas servidoras públicas en el tema de Declaraciones Patrimoniales.</t>
  </si>
  <si>
    <t xml:space="preserve">Brindar herramientas a los servidores públicos para la presentación de su declaración de situación patrimonial en el nuevo sistema de DeclaranetMUN. </t>
  </si>
  <si>
    <t>Recepcionar y resguardar declaraciones de Situación Patrimonial y de Intereses (Inicial - Modificación y Conclusión)</t>
  </si>
  <si>
    <t>Transparentar el ejercicio de los recursos públicos, así como prevenir, controlar, detectar y sancionar faltas administrativas y hechos de corrupción en las que puedan incurrir los servidores públicos.</t>
  </si>
  <si>
    <t xml:space="preserve">Inicio de Procedimientos de Responsabilidad Administrativa (IPRA) Radicadas - derivados de Resultados de Auditorías, Denuncias y/o por oficio. </t>
  </si>
  <si>
    <t xml:space="preserve">Investigar a las personas servidoras públicas que presuntamente ha cometido faltas administrativas, por la omisión e incumplimiento a las normativas vigentes; en términos de la Ley de Responsabilidades Administrativas del Estado de Hidalgo. </t>
  </si>
  <si>
    <t xml:space="preserve">Difundir información obligatoria por el artículo 69 fracciones II, XII, XVIII y XXIX de la Ley de Transparencia y Acceso a la Información Pública para el Estado de Hidalgo y demás aplicables en la materia, en el Portal Web del Ayuntamiento y en la Plataforma Nacional de Transparencia. </t>
  </si>
  <si>
    <t>Garantizar el derecho de acceso a la información en posesión del este Sujeto Obligado, a la ciudadanía en general; en los respectivos medios electrónicos.</t>
  </si>
  <si>
    <t>Fortalecer la transparencia, fomentar la rendición de cuentas y asegurar la correcta aplicación de los recursos públicos en los programas y obras del gobierno municipal mediante la participación activa de los ciudadanos beneficiarios.</t>
  </si>
  <si>
    <t xml:space="preserve">Reporte de recepción de declaraciones patromoniales. </t>
  </si>
  <si>
    <t xml:space="preserve">Reporte de IPRAS. </t>
  </si>
  <si>
    <t xml:space="preserve">Acuse de difusión. </t>
  </si>
  <si>
    <t>Brindar herramientas básicas a los integrantes del Comité de Contraloría Social para la correcta y oportuna vigilancia de las obras y/o acciones de las cuales son beneficiarios.</t>
  </si>
  <si>
    <t>Actas de Integración de Comités.</t>
  </si>
  <si>
    <t xml:space="preserve">Cédulas de capacitación y bitácoras. </t>
  </si>
  <si>
    <t xml:space="preserve">Participar en Sesiones ordinarias y extraordinarias de la Comisión Permanente de Contralores Estado - Municipio, Región I. </t>
  </si>
  <si>
    <t>Establecer líneas de comunicación con los Titulares de Contraloría Interna de los municipios de la Región I, para el acompañamiento en la solución de diversas problemáticas.</t>
  </si>
  <si>
    <t>Programar y elaborar actas de sesión del comité para dar seguimiento a las áreas de oportunidad que se han detectado en las áreas administrativas del Ayuntamiento y tomar acuerdos para la solución de las mismas.</t>
  </si>
  <si>
    <t>Programar y dar seguimiento a la aplicación de normas de integridad y el comportamiento ético de las personas servidoras públicas en el desempeño de sus funciones.</t>
  </si>
  <si>
    <t>Participar en los procesos de entrega - recepción internas de las áreas, en caso de: cambios de adscripción y bajas del personal.</t>
  </si>
  <si>
    <t>Supervisar el porceso de Entrega - Recepción intermedia de áreas administrativas.</t>
  </si>
  <si>
    <t>Actas de sesión.</t>
  </si>
  <si>
    <t xml:space="preserve">Actas de sesión. </t>
  </si>
  <si>
    <t>Bitácora de asistencia a Sesiones.</t>
  </si>
  <si>
    <t>Convocar y participar en sesiónes de Comité de Control Interno y Desempeño Institucional (COCODI).</t>
  </si>
  <si>
    <t>Convocar y participar en sesiones del Comité de Ética y Prevención de Conflicto de Interes (CEPCI).</t>
  </si>
  <si>
    <t>Realizar las gestiones para capacitar a Comités de Contraloría Social (FAISM).</t>
  </si>
  <si>
    <t>Integrar Comités de Contraloría Social (FAISM).</t>
  </si>
  <si>
    <t>Realizar Auditorías Internas.</t>
  </si>
  <si>
    <t>Vigilar que los inventarios de bienes muebles e inmuebles propiedad del Ayuntamiento se lleve de forma adecuada dando cumplimiento al Art. 106 fracción XXIII de la LOMEH.</t>
  </si>
  <si>
    <t>Refrendar la carta compromiso para el cumplimiento del Código de Ética para las Personas Servidoras Públicas de la Administración Pública Municipal y el Ayuntamiento de Santiago de Anaya, Hidalgo.</t>
  </si>
  <si>
    <t>Difundir el Código de Conducta para las Personas Servidoras Públicas de la Administración Pública Municipal y el Ayuntamiento de Santiago de Anaya, Hidalgo.</t>
  </si>
  <si>
    <t>Difundir el Código de Ética para las Personas Servidoras Públicas de la Administración Pública Municipal y el Ayuntamiento de Santiago de Anaya, Hidalgo.</t>
  </si>
  <si>
    <t>Elaborar el Programa Anual de Evaluación (PAE).</t>
  </si>
  <si>
    <t>Conocer el grado de percepcion que tienen los Servidores Públicos respecto al cumplimiento del Código de Ética y el Código de Conducta.</t>
  </si>
  <si>
    <t>Verificar que el saldo que muestran los registros contables está respaldado por valores monetarios, o por comprobantes debidamente autorizados.</t>
  </si>
  <si>
    <t xml:space="preserve">Dar seguimiento y revisar los reportes de estados financieros que se entregan a la ASEH. </t>
  </si>
  <si>
    <t>Inspeccionar los avances físicos y financieros de obra para verificar su cumplimiento.</t>
  </si>
  <si>
    <t>Dar seguimiento al trámite del procedimiento de responsabilidades administrativas de personas servidoras públicas que presuntamente han cometido faltas administrativas, por la omisión e incumplimiento a las normativas vigentes; en términos de la Ley General de Responsabilidades Administrativas.</t>
  </si>
  <si>
    <t>Emitir resolución dentro del procedimiento de responsabilidades administrativas de personas servidoras públicas que presuntamente han cometido faltas administrativas, por la omisión e incumplimiento a las normativas vigentes; en términos de la Ley General de Responsabilidades Administrativas.</t>
  </si>
  <si>
    <t xml:space="preserve">Proponer al Ayuntamiento una terna de Auditores para la realizacion de una Auditoria Externa </t>
  </si>
  <si>
    <t xml:space="preserve">Reporte de avances alcanzados en el POA </t>
  </si>
  <si>
    <t>Reporte trimestral de avances alcanzados programados para el ejercicio fiscal 2025</t>
  </si>
  <si>
    <t xml:space="preserve">Evaluar el grado de conocimiento del Código de Ética y Conducta de las personas servidoras públicas. </t>
  </si>
  <si>
    <t xml:space="preserve">Evaluar la percepción de cumplimiento del Código de Ética y Conducta de las personas servidoras públicas </t>
  </si>
  <si>
    <t>Entregar  reporte quincenal de Actividades mensual del Órgano Interno de Control.</t>
  </si>
  <si>
    <t>Elaborar el reporte quincenal de actividades desarrolladas por el Órgano Interno de Control.</t>
  </si>
  <si>
    <t>Realizar arqueos de Caja</t>
  </si>
  <si>
    <t>Dar seguimiento al proceso de entrega de información financiera del Municipio</t>
  </si>
  <si>
    <t>Dictar Resoluciones dentro de los Procedimientos de Responsabilidad Administrativa (PRA).</t>
  </si>
  <si>
    <t xml:space="preserve">Oficio de cumplimiento. </t>
  </si>
  <si>
    <t>Entregar de formatos trimestrales del Sistema de Control Interno Institucional.</t>
  </si>
  <si>
    <t>Elaborar y entregar formatos del sistema de Control Interno Institucional.</t>
  </si>
  <si>
    <t>Entregar información de la Guía Consultiva de Desempeño Municipal (Indicadores).</t>
  </si>
  <si>
    <t>Entregar información relativa a la Guía Consultiva de Desempeño Municipal a la Dirección de Planeación, con la finalidad de elaborar los indicadores de desempeño.</t>
  </si>
  <si>
    <t xml:space="preserve">Emitir una opinión profesional sobre el registro y ejercicio de los resultados de la gestión de los recursos públicos. </t>
  </si>
  <si>
    <t xml:space="preserve">Públicar el Informe de resultados del Programa Anual de evaluaciones. </t>
  </si>
  <si>
    <t xml:space="preserve">Publicar los resultados de la evaluación realizada en seguimiento al Programa Anual de Evacuación. </t>
  </si>
  <si>
    <t>Reporte PRAS</t>
  </si>
  <si>
    <t>Dar Seguimieto a Procedimientos de Responsabilidad Administrativa (PRA) en etapa de Substanciación - derivados de Resultados de Auditorías, Denuncias y/o por oficio.</t>
  </si>
  <si>
    <t xml:space="preserve"> TITULAR DEL ÓRGANO INTERNO DE CONTROL </t>
  </si>
  <si>
    <t xml:space="preserve">LIC. CHRISTEL MORENO MARTÍNEZ </t>
  </si>
  <si>
    <t xml:space="preserve">Actualizar la Matriz de factores de riesgo de corrupción. (triángulo del fraude.) </t>
  </si>
  <si>
    <t>Revisar y proponer el Reglamento del Órgano Interno de Control.</t>
  </si>
  <si>
    <t xml:space="preserve">Reporte validado. </t>
  </si>
  <si>
    <t>Programa de Promoción de la Integridad y Prevención de la Corrupción autorizado.</t>
  </si>
  <si>
    <t xml:space="preserve">Programa Anual de Contraloría Social autorizado. </t>
  </si>
  <si>
    <t xml:space="preserve">Programa Anual de Auditorías autorizado. </t>
  </si>
  <si>
    <t>PAE publicado.</t>
  </si>
  <si>
    <t>Oficio de propuesta recepcionado.</t>
  </si>
  <si>
    <t xml:space="preserve">Acta de revisión firmada. </t>
  </si>
  <si>
    <t xml:space="preserve">Oficios de seguimiento recepcionado. </t>
  </si>
  <si>
    <t>Expediente de Auditorías finalizadas.</t>
  </si>
  <si>
    <t>Reporte de actividades recepcionado.</t>
  </si>
  <si>
    <t xml:space="preserve">Informe públicado. </t>
  </si>
  <si>
    <t xml:space="preserve">Reporte de avance POA entregado. </t>
  </si>
  <si>
    <t xml:space="preserve">Oficios de propuesta entregado. </t>
  </si>
  <si>
    <t>Actas Entrega-Recepción.</t>
  </si>
  <si>
    <t>Proporcionar el reporte del Órgano Interno de Control Municipal para el segundo informe de gobierno.</t>
  </si>
  <si>
    <t>Elaborar el reporte de actividades realizadas durante el año en curso para el segundo informe de gobierno</t>
  </si>
  <si>
    <t xml:space="preserve">Reporte PRAS. </t>
  </si>
  <si>
    <t xml:space="preserve">Informe de Evaluación de conocimiento concluido. </t>
  </si>
  <si>
    <t xml:space="preserve">Informe de Evaluación de la percepción de cumplimiento </t>
  </si>
  <si>
    <t xml:space="preserve">Informe trimestral de de revisión de cumplimieto de funciones entregado. </t>
  </si>
  <si>
    <t>Reporte entregado.</t>
  </si>
  <si>
    <t>Acta de Arqueo realizadas.</t>
  </si>
  <si>
    <t>Supervisar la ejecucion física de obras pública contratadas</t>
  </si>
  <si>
    <t xml:space="preserve">Número de visitas de supervision de obra realizadas. </t>
  </si>
  <si>
    <t xml:space="preserve">Bitácora validada.  </t>
  </si>
  <si>
    <t>Formatos del SICI entregados y sellados.</t>
  </si>
  <si>
    <t xml:space="preserve">Vigilar el cumplimiento normativo en los procedimientos de adquisiciones, arrendamietos y servicios de recursos municipales. </t>
  </si>
  <si>
    <t>Verificar que los procedimientos de adquisición de bienes y servicios se apeguen a lo establecido en la normativa.</t>
  </si>
  <si>
    <t xml:space="preserve">Acta de inspección. </t>
  </si>
  <si>
    <t xml:space="preserve">Elaborar el Programa Operativo Anual </t>
  </si>
  <si>
    <t>Proponer las actividades que realizara el Órgano Interno de Control durante el ejercicio fiscal 2026, para su aprobación.</t>
  </si>
  <si>
    <t xml:space="preserve">Programa Operativo Anual autorizado. </t>
  </si>
  <si>
    <t xml:space="preserve">Cartas compromiso firmadas. </t>
  </si>
  <si>
    <t xml:space="preserve">Beneficiarios </t>
  </si>
  <si>
    <t>Beneficiarios.</t>
  </si>
  <si>
    <t xml:space="preserve">Determinar el nivel de madurez y funcionalidad del Sistema de Control Interno Institucional. </t>
  </si>
  <si>
    <t>Informe de evaluación.</t>
  </si>
  <si>
    <t>Elaborar Informe de Resultados de Evaluación del Sistema de Control Interno Institucional.</t>
  </si>
  <si>
    <t>Recepcionar y Revisar reportes de Actividades de las personas servidoras públicas y elaborar informe.</t>
  </si>
  <si>
    <t>Recepcionar y Revisar Trimestralmente los reportes de actividades desarrolladas por las personas servidoras públicas que integra las diferentes áreas de la administración; con la finalidad de vigilar el cumplimiento de sus funciones e informar los resultados a la presidenta municipal.</t>
  </si>
  <si>
    <t>ENERO-MARZO</t>
  </si>
  <si>
    <t xml:space="preserve">A C T I V I D A D E S  C O M P L E M E N T A R I A S </t>
  </si>
  <si>
    <t>Capacitar a personas servidoras públicas en el tema de Derechos humanos y trato digno</t>
  </si>
  <si>
    <t xml:space="preserve">Brindar herramientas a los servidores públicos para mejorar su trato a la ciudadania 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</si>
  <si>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</si>
  <si>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</si>
  <si>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</si>
  <si>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</si>
  <si>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</si>
  <si>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</si>
  <si>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</si>
  <si>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</si>
  <si>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</si>
  <si>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</si>
  <si>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</si>
  <si>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</si>
  <si>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</si>
  <si>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</si>
  <si>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</si>
  <si>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</si>
  <si>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</si>
  <si>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</si>
  <si>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</si>
  <si>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</si>
  <si>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</si>
  <si>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</si>
  <si>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</si>
  <si>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</si>
  <si>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</si>
  <si>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</si>
  <si>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</si>
  <si>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</si>
  <si>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</si>
  <si>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Conocer el grado de conocimiento que tienen las personas servidoras públicas respecto a los principios, valores y reglas de integridad que rigen su actuar, de acuerdo a lo establecido por el Código de Ética y el Código de Conducta.</t>
  </si>
  <si>
    <t>SI</t>
  </si>
  <si>
    <t>NO</t>
  </si>
  <si>
    <t>RESP DIRECTO PARA CUMPLIR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</si>
</sst>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7" fillId="0" borderId="2"/>
    <xf numFmtId="9" fontId="28" fillId="0" borderId="0" applyFont="0" applyFill="0" applyBorder="0" applyAlignment="0" applyProtection="0"/>
    <xf numFmtId="0" fontId="1" fillId="0" borderId="2"/>
  </cellStyleXfs>
  <cellXfs count="9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2" borderId="1" xfId="0" applyFont="1" applyFill="1" applyBorder="1"/>
    <xf numFmtId="0" fontId="11" fillId="0" borderId="0" xfId="0" applyFont="1"/>
    <xf numFmtId="0" fontId="9" fillId="0" borderId="0" xfId="0" applyFont="1"/>
    <xf numFmtId="0" fontId="9" fillId="2" borderId="1" xfId="0" applyFont="1" applyFill="1" applyBorder="1"/>
    <xf numFmtId="0" fontId="12" fillId="0" borderId="0" xfId="0" applyFont="1"/>
    <xf numFmtId="0" fontId="13" fillId="2" borderId="1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3" fillId="0" borderId="0" xfId="0" applyFont="1"/>
    <xf numFmtId="9" fontId="2" fillId="0" borderId="0" xfId="0" applyNumberFormat="1" applyFont="1"/>
    <xf numFmtId="0" fontId="24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19" fillId="8" borderId="3" xfId="1" applyFont="1" applyFill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0" borderId="0" xfId="0" applyFont="1"/>
    <xf numFmtId="0" fontId="33" fillId="3" borderId="3" xfId="0" applyFont="1" applyFill="1" applyBorder="1" applyAlignment="1">
      <alignment horizontal="center" vertical="center" wrapText="1"/>
    </xf>
    <xf numFmtId="0" fontId="31" fillId="0" borderId="3" xfId="1" applyFont="1" applyBorder="1" applyAlignment="1" applyProtection="1">
      <alignment horizontal="center" vertical="center"/>
      <protection locked="0"/>
    </xf>
    <xf numFmtId="9" fontId="31" fillId="0" borderId="3" xfId="2" applyFont="1" applyFill="1" applyBorder="1" applyAlignment="1" applyProtection="1">
      <alignment horizontal="center" vertical="center" wrapText="1"/>
      <protection locked="0"/>
    </xf>
    <xf numFmtId="0" fontId="31" fillId="9" borderId="3" xfId="1" applyFont="1" applyFill="1" applyBorder="1" applyAlignment="1">
      <alignment horizontal="center" vertical="center" wrapText="1"/>
    </xf>
    <xf numFmtId="9" fontId="31" fillId="9" borderId="3" xfId="2" applyFont="1" applyFill="1" applyBorder="1" applyAlignment="1">
      <alignment horizontal="center" vertical="center" wrapText="1"/>
    </xf>
    <xf numFmtId="9" fontId="34" fillId="9" borderId="3" xfId="2" applyFont="1" applyFill="1" applyBorder="1" applyAlignment="1">
      <alignment horizontal="center" vertical="center" wrapText="1"/>
    </xf>
    <xf numFmtId="0" fontId="35" fillId="0" borderId="2" xfId="3" applyFont="1" applyAlignment="1">
      <alignment horizontal="left" vertical="center"/>
    </xf>
    <xf numFmtId="0" fontId="1" fillId="0" borderId="2" xfId="3" applyAlignment="1">
      <alignment horizontal="left" vertical="center" wrapText="1"/>
    </xf>
    <xf numFmtId="0" fontId="35" fillId="0" borderId="2" xfId="3" applyFont="1" applyAlignment="1">
      <alignment horizontal="left" vertical="center" wrapText="1"/>
    </xf>
    <xf numFmtId="0" fontId="1" fillId="0" borderId="2" xfId="3" applyAlignment="1">
      <alignment horizontal="left" vertical="center"/>
    </xf>
    <xf numFmtId="0" fontId="38" fillId="10" borderId="9" xfId="3" applyFont="1" applyFill="1" applyBorder="1" applyAlignment="1">
      <alignment horizontal="center" vertical="center" wrapText="1"/>
    </xf>
    <xf numFmtId="0" fontId="29" fillId="10" borderId="9" xfId="3" applyFont="1" applyFill="1" applyBorder="1" applyAlignment="1">
      <alignment horizontal="center" vertical="center" wrapText="1"/>
    </xf>
    <xf numFmtId="0" fontId="38" fillId="10" borderId="9" xfId="1" applyFont="1" applyFill="1" applyBorder="1" applyAlignment="1" applyProtection="1">
      <alignment horizontal="center" vertical="center" wrapText="1"/>
      <protection locked="0"/>
    </xf>
    <xf numFmtId="0" fontId="1" fillId="0" borderId="2" xfId="3" applyAlignment="1">
      <alignment horizontal="center" vertical="center" wrapText="1"/>
    </xf>
    <xf numFmtId="0" fontId="38" fillId="11" borderId="10" xfId="1" applyFont="1" applyFill="1" applyBorder="1" applyAlignment="1" applyProtection="1">
      <alignment horizontal="left" vertical="center" wrapText="1"/>
      <protection locked="0"/>
    </xf>
    <xf numFmtId="0" fontId="1" fillId="0" borderId="11" xfId="3" applyBorder="1" applyAlignment="1">
      <alignment horizontal="left" vertical="center" wrapText="1"/>
    </xf>
    <xf numFmtId="0" fontId="27" fillId="12" borderId="12" xfId="1" applyFill="1" applyBorder="1" applyAlignment="1" applyProtection="1">
      <alignment horizontal="left" vertical="center" wrapText="1"/>
      <protection locked="0"/>
    </xf>
    <xf numFmtId="0" fontId="38" fillId="11" borderId="13" xfId="1" applyFont="1" applyFill="1" applyBorder="1" applyAlignment="1" applyProtection="1">
      <alignment horizontal="left" vertical="center" wrapText="1"/>
      <protection locked="0"/>
    </xf>
    <xf numFmtId="0" fontId="1" fillId="0" borderId="14" xfId="3" applyBorder="1" applyAlignment="1">
      <alignment horizontal="left" vertical="center" wrapText="1"/>
    </xf>
    <xf numFmtId="0" fontId="27" fillId="12" borderId="15" xfId="1" applyFill="1" applyBorder="1" applyAlignment="1" applyProtection="1">
      <alignment horizontal="left" vertical="center" wrapText="1"/>
      <protection locked="0"/>
    </xf>
    <xf numFmtId="0" fontId="27" fillId="12" borderId="15" xfId="1" quotePrefix="1" applyFill="1" applyBorder="1" applyAlignment="1" applyProtection="1">
      <alignment horizontal="left" vertical="center" wrapText="1"/>
      <protection locked="0"/>
    </xf>
    <xf numFmtId="0" fontId="40" fillId="11" borderId="13" xfId="3" applyFont="1" applyFill="1" applyBorder="1" applyAlignment="1">
      <alignment horizontal="left" vertical="center" indent="2"/>
    </xf>
    <xf numFmtId="0" fontId="35" fillId="9" borderId="15" xfId="3" applyFont="1" applyFill="1" applyBorder="1" applyAlignment="1">
      <alignment horizontal="left" vertical="center" wrapText="1"/>
    </xf>
    <xf numFmtId="0" fontId="35" fillId="13" borderId="15" xfId="3" applyFont="1" applyFill="1" applyBorder="1" applyAlignment="1">
      <alignment horizontal="left" vertical="center" wrapText="1"/>
    </xf>
    <xf numFmtId="0" fontId="41" fillId="9" borderId="15" xfId="3" applyFont="1" applyFill="1" applyBorder="1" applyAlignment="1">
      <alignment horizontal="left" vertical="center" wrapText="1"/>
    </xf>
    <xf numFmtId="0" fontId="38" fillId="11" borderId="16" xfId="1" applyFont="1" applyFill="1" applyBorder="1" applyAlignment="1" applyProtection="1">
      <alignment horizontal="left" vertical="center" wrapText="1"/>
      <protection locked="0"/>
    </xf>
    <xf numFmtId="0" fontId="1" fillId="0" borderId="17" xfId="3" applyBorder="1" applyAlignment="1">
      <alignment horizontal="left" vertical="center" wrapText="1"/>
    </xf>
    <xf numFmtId="0" fontId="41" fillId="9" borderId="18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3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2" fillId="0" borderId="0" xfId="0" applyFont="1" applyAlignment="1">
      <alignment horizontal="center"/>
    </xf>
    <xf numFmtId="0" fontId="20" fillId="0" borderId="0" xfId="0" applyFont="1"/>
    <xf numFmtId="0" fontId="26" fillId="0" borderId="0" xfId="0" applyFont="1"/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32" fillId="9" borderId="3" xfId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27" fillId="0" borderId="19" xfId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2" fillId="0" borderId="0" xfId="0" applyFont="1" applyAlignment="1">
      <alignment horizontal="right"/>
    </xf>
    <xf numFmtId="0" fontId="31" fillId="9" borderId="6" xfId="1" applyFont="1" applyFill="1" applyBorder="1" applyAlignment="1" applyProtection="1">
      <alignment horizontal="center" vertical="center" wrapText="1"/>
      <protection locked="0"/>
    </xf>
    <xf numFmtId="0" fontId="31" fillId="9" borderId="7" xfId="1" applyFont="1" applyFill="1" applyBorder="1" applyAlignment="1" applyProtection="1">
      <alignment horizontal="center" vertical="center" wrapText="1"/>
      <protection locked="0"/>
    </xf>
    <xf numFmtId="0" fontId="36" fillId="10" borderId="6" xfId="1" applyFont="1" applyFill="1" applyBorder="1" applyAlignment="1" applyProtection="1">
      <alignment horizontal="center" vertical="center" wrapText="1"/>
      <protection locked="0"/>
    </xf>
    <xf numFmtId="0" fontId="36" fillId="10" borderId="7" xfId="1" applyFont="1" applyFill="1" applyBorder="1" applyAlignment="1" applyProtection="1">
      <alignment horizontal="center" vertical="center" wrapText="1"/>
      <protection locked="0"/>
    </xf>
    <xf numFmtId="0" fontId="37" fillId="0" borderId="8" xfId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3" xr:uid="{D88F3275-95BF-4E16-9FE0-DCA0939E7094}"/>
    <cellStyle name="Porcentaje" xfId="2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283029</xdr:colOff>
      <xdr:row>0</xdr:row>
      <xdr:rowOff>0</xdr:rowOff>
    </xdr:from>
    <xdr:ext cx="2683513" cy="899433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20073258" y="0"/>
          <a:ext cx="2683513" cy="899433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1022"/>
  <sheetViews>
    <sheetView tabSelected="1" view="pageBreakPreview" topLeftCell="B55" zoomScale="55" zoomScaleNormal="55" zoomScaleSheetLayoutView="55" zoomScalePageLayoutView="70" workbookViewId="0">
      <selection activeCell="T13" sqref="S13:T13"/>
    </sheetView>
  </sheetViews>
  <sheetFormatPr baseColWidth="10" defaultColWidth="14.42578125" defaultRowHeight="15" customHeight="1" x14ac:dyDescent="0.25"/>
  <cols>
    <col min="1" max="1" width="48.140625" customWidth="1"/>
    <col min="2" max="2" width="57.28515625" customWidth="1"/>
    <col min="3" max="3" width="21.85546875" customWidth="1"/>
    <col min="4" max="5" width="4.5703125" customWidth="1"/>
    <col min="6" max="6" width="4.85546875" customWidth="1"/>
    <col min="7" max="7" width="4.5703125" customWidth="1"/>
    <col min="8" max="10" width="4.7109375" customWidth="1"/>
    <col min="11" max="11" width="4.5703125" customWidth="1"/>
    <col min="12" max="12" width="4.85546875" customWidth="1"/>
    <col min="13" max="13" width="4.5703125" customWidth="1"/>
    <col min="14" max="14" width="4.7109375" customWidth="1"/>
    <col min="15" max="15" width="4.5703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0"/>
  </cols>
  <sheetData>
    <row r="1" spans="1:29" ht="23.25" x14ac:dyDescent="0.45">
      <c r="A1" s="79" t="s">
        <v>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9" ht="23.25" x14ac:dyDescent="0.45">
      <c r="A2" s="40"/>
      <c r="B2" s="41"/>
      <c r="C2" s="4" t="s">
        <v>208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ht="23.25" x14ac:dyDescent="0.45">
      <c r="A3" s="79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29" ht="23.25" x14ac:dyDescent="0.45">
      <c r="A4" s="79" t="s">
        <v>41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29" ht="23.25" x14ac:dyDescent="0.45">
      <c r="A5" s="90" t="s">
        <v>1</v>
      </c>
      <c r="B5" s="80"/>
      <c r="C5" s="88" t="s">
        <v>45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4"/>
      <c r="R5" s="4"/>
      <c r="S5" s="4"/>
      <c r="T5" s="4"/>
      <c r="U5" s="31"/>
      <c r="V5" s="4"/>
      <c r="W5" s="4"/>
      <c r="X5" s="4"/>
      <c r="Y5" s="4"/>
      <c r="Z5" s="4"/>
      <c r="AA5" s="32"/>
      <c r="AB5" s="32"/>
    </row>
    <row r="6" spans="1:29" ht="23.25" x14ac:dyDescent="0.45">
      <c r="A6" s="32"/>
      <c r="B6" s="1" t="s">
        <v>2</v>
      </c>
      <c r="C6" s="88" t="s">
        <v>45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4"/>
      <c r="S6" s="4"/>
      <c r="T6" s="4"/>
      <c r="U6" s="31"/>
      <c r="V6" s="4" t="s">
        <v>3</v>
      </c>
      <c r="W6" s="4"/>
      <c r="X6" s="4"/>
      <c r="Y6" s="4"/>
      <c r="Z6" s="4" t="s">
        <v>176</v>
      </c>
      <c r="AA6" s="32"/>
      <c r="AB6" s="32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74" t="s">
        <v>4</v>
      </c>
      <c r="B8" s="74" t="s">
        <v>5</v>
      </c>
      <c r="C8" s="74" t="s">
        <v>6</v>
      </c>
      <c r="D8" s="86" t="s">
        <v>7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91" t="s">
        <v>8</v>
      </c>
      <c r="Q8" s="92"/>
      <c r="R8" s="92"/>
      <c r="S8" s="92"/>
      <c r="T8" s="92"/>
      <c r="U8" s="92"/>
      <c r="V8" s="92"/>
      <c r="W8" s="92"/>
      <c r="X8" s="74" t="s">
        <v>9</v>
      </c>
      <c r="Y8" s="74"/>
      <c r="Z8" s="73"/>
      <c r="AA8" s="73"/>
      <c r="AB8" s="73"/>
    </row>
    <row r="9" spans="1:29" ht="50.25" customHeight="1" x14ac:dyDescent="0.25">
      <c r="A9" s="73"/>
      <c r="B9" s="73"/>
      <c r="C9" s="73"/>
      <c r="D9" s="13" t="s">
        <v>10</v>
      </c>
      <c r="E9" s="13" t="s">
        <v>11</v>
      </c>
      <c r="F9" s="14" t="s">
        <v>12</v>
      </c>
      <c r="G9" s="14" t="s">
        <v>13</v>
      </c>
      <c r="H9" s="14" t="s">
        <v>14</v>
      </c>
      <c r="I9" s="14" t="s">
        <v>15</v>
      </c>
      <c r="J9" s="14" t="s">
        <v>16</v>
      </c>
      <c r="K9" s="14" t="s">
        <v>17</v>
      </c>
      <c r="L9" s="14" t="s">
        <v>18</v>
      </c>
      <c r="M9" s="14" t="s">
        <v>19</v>
      </c>
      <c r="N9" s="14" t="s">
        <v>20</v>
      </c>
      <c r="O9" s="14" t="s">
        <v>21</v>
      </c>
      <c r="P9" s="91" t="s">
        <v>22</v>
      </c>
      <c r="Q9" s="92"/>
      <c r="R9" s="91" t="s">
        <v>23</v>
      </c>
      <c r="S9" s="92"/>
      <c r="T9" s="91" t="s">
        <v>24</v>
      </c>
      <c r="U9" s="92"/>
      <c r="V9" s="91" t="s">
        <v>25</v>
      </c>
      <c r="W9" s="92"/>
      <c r="X9" s="85" t="s">
        <v>26</v>
      </c>
      <c r="Y9" s="85" t="s">
        <v>180</v>
      </c>
      <c r="Z9" s="85" t="s">
        <v>181</v>
      </c>
      <c r="AA9" s="85" t="s">
        <v>182</v>
      </c>
      <c r="AB9" s="85" t="s">
        <v>183</v>
      </c>
      <c r="AC9" s="87" t="s">
        <v>212</v>
      </c>
    </row>
    <row r="10" spans="1:29" ht="16.5" x14ac:dyDescent="0.25">
      <c r="A10" s="86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27" t="s">
        <v>27</v>
      </c>
      <c r="Q10" s="42" t="s">
        <v>28</v>
      </c>
      <c r="R10" s="27" t="s">
        <v>27</v>
      </c>
      <c r="S10" s="42" t="s">
        <v>28</v>
      </c>
      <c r="T10" s="27" t="s">
        <v>27</v>
      </c>
      <c r="U10" s="42" t="s">
        <v>28</v>
      </c>
      <c r="V10" s="27" t="s">
        <v>27</v>
      </c>
      <c r="W10" s="42" t="s">
        <v>28</v>
      </c>
      <c r="X10" s="85"/>
      <c r="Y10" s="85"/>
      <c r="Z10" s="85"/>
      <c r="AA10" s="85"/>
      <c r="AB10" s="85"/>
      <c r="AC10" s="87"/>
    </row>
    <row r="11" spans="1:29" ht="30" customHeight="1" x14ac:dyDescent="0.25">
      <c r="A11" s="71" t="s">
        <v>29</v>
      </c>
      <c r="B11" s="72"/>
      <c r="C11" s="72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</row>
    <row r="12" spans="1:29" ht="57.6" customHeight="1" x14ac:dyDescent="0.25">
      <c r="A12" s="29" t="s">
        <v>165</v>
      </c>
      <c r="B12" s="29" t="s">
        <v>166</v>
      </c>
      <c r="C12" s="30" t="s">
        <v>167</v>
      </c>
      <c r="D12" s="28">
        <v>1</v>
      </c>
      <c r="E12" s="15"/>
      <c r="F12" s="16"/>
      <c r="G12" s="17"/>
      <c r="H12" s="17"/>
      <c r="I12" s="17"/>
      <c r="J12" s="18"/>
      <c r="K12" s="18"/>
      <c r="L12" s="18"/>
      <c r="M12" s="19"/>
      <c r="N12" s="19"/>
      <c r="O12" s="19"/>
      <c r="P12" s="20">
        <f>SUM(D12:F12)</f>
        <v>1</v>
      </c>
      <c r="Q12" s="20">
        <v>0</v>
      </c>
      <c r="R12" s="21">
        <f t="shared" ref="R12:R18" si="0">SUM(G12:I12)</f>
        <v>0</v>
      </c>
      <c r="S12" s="21"/>
      <c r="T12" s="22">
        <f t="shared" ref="T12:T18" si="1">SUM(J12:L12)</f>
        <v>0</v>
      </c>
      <c r="U12" s="22"/>
      <c r="V12" s="23">
        <f t="shared" ref="V12:V18" si="2">SUM(M12:O12)</f>
        <v>0</v>
      </c>
      <c r="W12" s="23"/>
      <c r="X12" s="43">
        <f t="shared" ref="X12:Y18" si="3">P12+R12+T12+V12</f>
        <v>1</v>
      </c>
      <c r="Y12" s="43">
        <f t="shared" si="3"/>
        <v>0</v>
      </c>
      <c r="Z12" s="44">
        <f t="shared" ref="Z12:Z18" si="4">Y12/X12</f>
        <v>0</v>
      </c>
      <c r="AA12" s="43">
        <f t="shared" ref="AA12:AA18" si="5">IF(Y12&gt;X12,X12,Y12)</f>
        <v>0</v>
      </c>
      <c r="AB12" s="44" t="str">
        <f t="shared" ref="AB12:AB18" si="6">IF(IFERROR(SUM((Q12&gt;0),(S12&gt;0),(U12&gt;0),(W12&gt;0))/SUM((P12&gt;0),(R12&gt;0),(T12&gt;0),(V12&gt;0)),0)&gt;=51%,"SI","NO")</f>
        <v>NO</v>
      </c>
      <c r="AC12" s="70" t="s">
        <v>210</v>
      </c>
    </row>
    <row r="13" spans="1:29" ht="57.6" customHeight="1" x14ac:dyDescent="0.25">
      <c r="A13" s="29" t="s">
        <v>51</v>
      </c>
      <c r="B13" s="29" t="s">
        <v>46</v>
      </c>
      <c r="C13" s="30" t="s">
        <v>139</v>
      </c>
      <c r="D13" s="28"/>
      <c r="E13" s="15">
        <v>1</v>
      </c>
      <c r="F13" s="16"/>
      <c r="G13" s="17"/>
      <c r="H13" s="17"/>
      <c r="I13" s="17"/>
      <c r="J13" s="18"/>
      <c r="K13" s="18"/>
      <c r="L13" s="18"/>
      <c r="M13" s="19"/>
      <c r="N13" s="19"/>
      <c r="O13" s="19"/>
      <c r="P13" s="20">
        <f>SUM(D13:F13)</f>
        <v>1</v>
      </c>
      <c r="Q13" s="20">
        <v>0</v>
      </c>
      <c r="R13" s="21">
        <f t="shared" si="0"/>
        <v>0</v>
      </c>
      <c r="S13" s="21"/>
      <c r="T13" s="22">
        <f t="shared" si="1"/>
        <v>0</v>
      </c>
      <c r="U13" s="22"/>
      <c r="V13" s="23">
        <f t="shared" si="2"/>
        <v>0</v>
      </c>
      <c r="W13" s="23"/>
      <c r="X13" s="43">
        <f t="shared" si="3"/>
        <v>1</v>
      </c>
      <c r="Y13" s="43">
        <f t="shared" si="3"/>
        <v>0</v>
      </c>
      <c r="Z13" s="44">
        <f t="shared" si="4"/>
        <v>0</v>
      </c>
      <c r="AA13" s="43">
        <f t="shared" si="5"/>
        <v>0</v>
      </c>
      <c r="AB13" s="44" t="str">
        <f t="shared" si="6"/>
        <v>NO</v>
      </c>
      <c r="AC13" s="70" t="s">
        <v>210</v>
      </c>
    </row>
    <row r="14" spans="1:29" ht="57" customHeight="1" x14ac:dyDescent="0.25">
      <c r="A14" s="29" t="s">
        <v>52</v>
      </c>
      <c r="B14" s="29" t="s">
        <v>47</v>
      </c>
      <c r="C14" s="30" t="s">
        <v>138</v>
      </c>
      <c r="D14" s="28"/>
      <c r="E14" s="15">
        <v>1</v>
      </c>
      <c r="F14" s="16"/>
      <c r="G14" s="17"/>
      <c r="H14" s="17"/>
      <c r="I14" s="17"/>
      <c r="J14" s="18"/>
      <c r="K14" s="18"/>
      <c r="L14" s="18"/>
      <c r="M14" s="19"/>
      <c r="N14" s="19"/>
      <c r="O14" s="19"/>
      <c r="P14" s="20">
        <f t="shared" ref="P14:P18" si="7">SUM(D14:F14)</f>
        <v>1</v>
      </c>
      <c r="Q14" s="20">
        <v>0</v>
      </c>
      <c r="R14" s="21">
        <f t="shared" si="0"/>
        <v>0</v>
      </c>
      <c r="S14" s="21">
        <v>0</v>
      </c>
      <c r="T14" s="22">
        <f t="shared" si="1"/>
        <v>0</v>
      </c>
      <c r="U14" s="22">
        <v>0</v>
      </c>
      <c r="V14" s="23">
        <f t="shared" si="2"/>
        <v>0</v>
      </c>
      <c r="W14" s="23">
        <v>0</v>
      </c>
      <c r="X14" s="43">
        <f t="shared" si="3"/>
        <v>1</v>
      </c>
      <c r="Y14" s="43">
        <f t="shared" si="3"/>
        <v>0</v>
      </c>
      <c r="Z14" s="44">
        <f t="shared" si="4"/>
        <v>0</v>
      </c>
      <c r="AA14" s="43">
        <f t="shared" si="5"/>
        <v>0</v>
      </c>
      <c r="AB14" s="44" t="str">
        <f t="shared" si="6"/>
        <v>NO</v>
      </c>
      <c r="AC14" s="70" t="s">
        <v>210</v>
      </c>
    </row>
    <row r="15" spans="1:29" ht="101.45" customHeight="1" x14ac:dyDescent="0.25">
      <c r="A15" s="29" t="s">
        <v>49</v>
      </c>
      <c r="B15" s="29" t="s">
        <v>48</v>
      </c>
      <c r="C15" s="30" t="s">
        <v>137</v>
      </c>
      <c r="D15" s="28">
        <v>1</v>
      </c>
      <c r="E15" s="15"/>
      <c r="F15" s="16"/>
      <c r="G15" s="17"/>
      <c r="H15" s="17"/>
      <c r="I15" s="17"/>
      <c r="J15" s="18"/>
      <c r="K15" s="18"/>
      <c r="L15" s="18"/>
      <c r="M15" s="19"/>
      <c r="N15" s="19"/>
      <c r="O15" s="19"/>
      <c r="P15" s="20">
        <f t="shared" si="7"/>
        <v>1</v>
      </c>
      <c r="Q15" s="20">
        <v>0</v>
      </c>
      <c r="R15" s="21">
        <f t="shared" si="0"/>
        <v>0</v>
      </c>
      <c r="S15" s="21">
        <v>0</v>
      </c>
      <c r="T15" s="22">
        <f t="shared" si="1"/>
        <v>0</v>
      </c>
      <c r="U15" s="22">
        <v>0</v>
      </c>
      <c r="V15" s="23">
        <f t="shared" si="2"/>
        <v>0</v>
      </c>
      <c r="W15" s="23">
        <v>0</v>
      </c>
      <c r="X15" s="43">
        <f t="shared" si="3"/>
        <v>1</v>
      </c>
      <c r="Y15" s="43">
        <f t="shared" si="3"/>
        <v>0</v>
      </c>
      <c r="Z15" s="44">
        <f t="shared" si="4"/>
        <v>0</v>
      </c>
      <c r="AA15" s="43">
        <f t="shared" si="5"/>
        <v>0</v>
      </c>
      <c r="AB15" s="44" t="str">
        <f t="shared" si="6"/>
        <v>NO</v>
      </c>
      <c r="AC15" s="70" t="s">
        <v>210</v>
      </c>
    </row>
    <row r="16" spans="1:29" ht="79.900000000000006" customHeight="1" x14ac:dyDescent="0.25">
      <c r="A16" s="29" t="s">
        <v>134</v>
      </c>
      <c r="B16" s="29" t="s">
        <v>50</v>
      </c>
      <c r="C16" s="30" t="s">
        <v>136</v>
      </c>
      <c r="D16" s="28">
        <v>1</v>
      </c>
      <c r="E16" s="15"/>
      <c r="F16" s="16"/>
      <c r="G16" s="17"/>
      <c r="H16" s="17"/>
      <c r="I16" s="17"/>
      <c r="J16" s="18"/>
      <c r="K16" s="18"/>
      <c r="L16" s="18"/>
      <c r="M16" s="19"/>
      <c r="N16" s="19"/>
      <c r="O16" s="19"/>
      <c r="P16" s="20">
        <f t="shared" si="7"/>
        <v>1</v>
      </c>
      <c r="Q16" s="20">
        <v>0</v>
      </c>
      <c r="R16" s="21">
        <f t="shared" si="0"/>
        <v>0</v>
      </c>
      <c r="S16" s="21">
        <v>0</v>
      </c>
      <c r="T16" s="22">
        <f t="shared" si="1"/>
        <v>0</v>
      </c>
      <c r="U16" s="22">
        <v>0</v>
      </c>
      <c r="V16" s="23">
        <f t="shared" si="2"/>
        <v>0</v>
      </c>
      <c r="W16" s="23">
        <v>0</v>
      </c>
      <c r="X16" s="43">
        <f t="shared" si="3"/>
        <v>1</v>
      </c>
      <c r="Y16" s="43">
        <f t="shared" si="3"/>
        <v>0</v>
      </c>
      <c r="Z16" s="44">
        <f t="shared" si="4"/>
        <v>0</v>
      </c>
      <c r="AA16" s="43">
        <f t="shared" si="5"/>
        <v>0</v>
      </c>
      <c r="AB16" s="44" t="str">
        <f t="shared" si="6"/>
        <v>NO</v>
      </c>
      <c r="AC16" s="70" t="s">
        <v>210</v>
      </c>
    </row>
    <row r="17" spans="1:29" ht="79.900000000000006" customHeight="1" x14ac:dyDescent="0.25">
      <c r="A17" s="29" t="s">
        <v>105</v>
      </c>
      <c r="B17" s="29" t="s">
        <v>53</v>
      </c>
      <c r="C17" s="30" t="s">
        <v>140</v>
      </c>
      <c r="D17" s="28"/>
      <c r="E17" s="15"/>
      <c r="F17" s="16"/>
      <c r="G17" s="17">
        <v>1</v>
      </c>
      <c r="H17" s="17"/>
      <c r="I17" s="17"/>
      <c r="J17" s="18"/>
      <c r="K17" s="18"/>
      <c r="L17" s="18"/>
      <c r="M17" s="19"/>
      <c r="N17" s="19"/>
      <c r="O17" s="19"/>
      <c r="P17" s="20">
        <f t="shared" si="7"/>
        <v>0</v>
      </c>
      <c r="Q17" s="20">
        <v>0</v>
      </c>
      <c r="R17" s="21">
        <f t="shared" si="0"/>
        <v>1</v>
      </c>
      <c r="S17" s="21">
        <v>0</v>
      </c>
      <c r="T17" s="22">
        <f t="shared" si="1"/>
        <v>0</v>
      </c>
      <c r="U17" s="22">
        <v>0</v>
      </c>
      <c r="V17" s="23">
        <f t="shared" si="2"/>
        <v>0</v>
      </c>
      <c r="W17" s="23">
        <v>0</v>
      </c>
      <c r="X17" s="43">
        <f t="shared" si="3"/>
        <v>1</v>
      </c>
      <c r="Y17" s="43">
        <f t="shared" si="3"/>
        <v>0</v>
      </c>
      <c r="Z17" s="44">
        <f t="shared" si="4"/>
        <v>0</v>
      </c>
      <c r="AA17" s="43">
        <f t="shared" si="5"/>
        <v>0</v>
      </c>
      <c r="AB17" s="44" t="str">
        <f t="shared" si="6"/>
        <v>NO</v>
      </c>
      <c r="AC17" s="70" t="s">
        <v>210</v>
      </c>
    </row>
    <row r="18" spans="1:29" ht="79.900000000000006" customHeight="1" x14ac:dyDescent="0.25">
      <c r="A18" s="29" t="s">
        <v>135</v>
      </c>
      <c r="B18" s="29" t="s">
        <v>54</v>
      </c>
      <c r="C18" s="30" t="s">
        <v>141</v>
      </c>
      <c r="D18" s="28"/>
      <c r="E18" s="15"/>
      <c r="F18" s="16"/>
      <c r="G18" s="17"/>
      <c r="H18" s="17"/>
      <c r="I18" s="17">
        <v>1</v>
      </c>
      <c r="J18" s="18"/>
      <c r="K18" s="18"/>
      <c r="L18" s="18"/>
      <c r="M18" s="19"/>
      <c r="N18" s="19"/>
      <c r="O18" s="19"/>
      <c r="P18" s="20">
        <f t="shared" si="7"/>
        <v>0</v>
      </c>
      <c r="Q18" s="20">
        <v>0</v>
      </c>
      <c r="R18" s="21">
        <f t="shared" si="0"/>
        <v>1</v>
      </c>
      <c r="S18" s="21">
        <v>0</v>
      </c>
      <c r="T18" s="22">
        <f t="shared" si="1"/>
        <v>0</v>
      </c>
      <c r="U18" s="22">
        <v>0</v>
      </c>
      <c r="V18" s="23">
        <f t="shared" si="2"/>
        <v>0</v>
      </c>
      <c r="W18" s="23">
        <v>0</v>
      </c>
      <c r="X18" s="43">
        <f t="shared" si="3"/>
        <v>1</v>
      </c>
      <c r="Y18" s="43">
        <f t="shared" si="3"/>
        <v>0</v>
      </c>
      <c r="Z18" s="44">
        <f t="shared" si="4"/>
        <v>0</v>
      </c>
      <c r="AA18" s="43">
        <f t="shared" si="5"/>
        <v>0</v>
      </c>
      <c r="AB18" s="44" t="str">
        <f t="shared" si="6"/>
        <v>NO</v>
      </c>
      <c r="AC18" s="70" t="s">
        <v>210</v>
      </c>
    </row>
    <row r="19" spans="1:29" ht="30" customHeight="1" x14ac:dyDescent="0.4">
      <c r="A19" s="77" t="s">
        <v>30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1:29" ht="76.900000000000006" customHeight="1" x14ac:dyDescent="0.25">
      <c r="A20" s="30" t="s">
        <v>56</v>
      </c>
      <c r="B20" s="30" t="s">
        <v>57</v>
      </c>
      <c r="C20" s="30" t="s">
        <v>58</v>
      </c>
      <c r="D20" s="15"/>
      <c r="E20" s="15"/>
      <c r="F20" s="15">
        <v>1</v>
      </c>
      <c r="G20" s="17"/>
      <c r="H20" s="17"/>
      <c r="I20" s="17"/>
      <c r="J20" s="18"/>
      <c r="K20" s="18"/>
      <c r="L20" s="18"/>
      <c r="M20" s="19"/>
      <c r="N20" s="19"/>
      <c r="O20" s="19"/>
      <c r="P20" s="20">
        <f>SUM(D20:F20)</f>
        <v>1</v>
      </c>
      <c r="Q20" s="20">
        <v>0</v>
      </c>
      <c r="R20" s="21">
        <f t="shared" ref="R20:R39" si="8">SUM(G20:I20)</f>
        <v>0</v>
      </c>
      <c r="S20" s="21">
        <v>0</v>
      </c>
      <c r="T20" s="22">
        <f t="shared" ref="T20:T39" si="9">SUM(J20:L20)</f>
        <v>0</v>
      </c>
      <c r="U20" s="22">
        <v>0</v>
      </c>
      <c r="V20" s="23">
        <f t="shared" ref="V20:V39" si="10">SUM(M20:O20)</f>
        <v>0</v>
      </c>
      <c r="W20" s="23">
        <v>0</v>
      </c>
      <c r="X20" s="43">
        <f t="shared" ref="X20:X39" si="11">P20+R20+T20+V20</f>
        <v>1</v>
      </c>
      <c r="Y20" s="43">
        <f t="shared" ref="Y20:Y39" si="12">Q20+S20+U20+W20</f>
        <v>0</v>
      </c>
      <c r="Z20" s="44">
        <f t="shared" ref="Z20:Z39" si="13">Y20/X20</f>
        <v>0</v>
      </c>
      <c r="AA20" s="43">
        <f t="shared" ref="AA20:AA39" si="14">IF(Y20&gt;X20,X20,Y20)</f>
        <v>0</v>
      </c>
      <c r="AB20" s="44" t="str">
        <f t="shared" ref="AB20:AB39" si="15">IF(IFERROR(SUM((Q20&gt;0),(S20&gt;0),(U20&gt;0),(W20&gt;0))/SUM((P20&gt;0),(R20&gt;0),(T20&gt;0),(V20&gt;0)),0)&gt;=51%,"SI","NO")</f>
        <v>NO</v>
      </c>
      <c r="AC20" s="70" t="s">
        <v>210</v>
      </c>
    </row>
    <row r="21" spans="1:29" ht="76.900000000000006" customHeight="1" x14ac:dyDescent="0.25">
      <c r="A21" s="30" t="s">
        <v>104</v>
      </c>
      <c r="B21" s="30" t="s">
        <v>55</v>
      </c>
      <c r="C21" s="30" t="s">
        <v>61</v>
      </c>
      <c r="D21" s="15"/>
      <c r="E21" s="15"/>
      <c r="F21" s="15"/>
      <c r="G21" s="17">
        <v>1</v>
      </c>
      <c r="H21" s="17"/>
      <c r="I21" s="17"/>
      <c r="J21" s="18"/>
      <c r="K21" s="18"/>
      <c r="L21" s="18"/>
      <c r="M21" s="19">
        <v>1</v>
      </c>
      <c r="N21" s="19"/>
      <c r="O21" s="19"/>
      <c r="P21" s="20">
        <f t="shared" ref="P21:P39" si="16">SUM(D21:F21)</f>
        <v>0</v>
      </c>
      <c r="Q21" s="20">
        <v>0</v>
      </c>
      <c r="R21" s="21">
        <f t="shared" si="8"/>
        <v>1</v>
      </c>
      <c r="S21" s="21">
        <v>0</v>
      </c>
      <c r="T21" s="22">
        <f t="shared" si="9"/>
        <v>0</v>
      </c>
      <c r="U21" s="22">
        <v>0</v>
      </c>
      <c r="V21" s="23">
        <f t="shared" si="10"/>
        <v>1</v>
      </c>
      <c r="W21" s="23">
        <v>0</v>
      </c>
      <c r="X21" s="43">
        <f t="shared" si="11"/>
        <v>2</v>
      </c>
      <c r="Y21" s="43">
        <f t="shared" si="12"/>
        <v>0</v>
      </c>
      <c r="Z21" s="44">
        <f t="shared" si="13"/>
        <v>0</v>
      </c>
      <c r="AA21" s="43">
        <f t="shared" si="14"/>
        <v>0</v>
      </c>
      <c r="AB21" s="44" t="str">
        <f t="shared" si="15"/>
        <v>NO</v>
      </c>
      <c r="AC21" s="70" t="s">
        <v>210</v>
      </c>
    </row>
    <row r="22" spans="1:29" ht="76.900000000000006" customHeight="1" x14ac:dyDescent="0.25">
      <c r="A22" s="30" t="s">
        <v>103</v>
      </c>
      <c r="B22" s="30" t="s">
        <v>59</v>
      </c>
      <c r="C22" s="30" t="s">
        <v>61</v>
      </c>
      <c r="D22" s="15"/>
      <c r="E22" s="15"/>
      <c r="F22" s="15"/>
      <c r="G22" s="17">
        <v>1</v>
      </c>
      <c r="H22" s="17"/>
      <c r="I22" s="17"/>
      <c r="J22" s="18"/>
      <c r="K22" s="18"/>
      <c r="L22" s="18"/>
      <c r="M22" s="19">
        <v>1</v>
      </c>
      <c r="N22" s="19"/>
      <c r="O22" s="19"/>
      <c r="P22" s="20">
        <f t="shared" si="16"/>
        <v>0</v>
      </c>
      <c r="Q22" s="20">
        <v>0</v>
      </c>
      <c r="R22" s="21">
        <f t="shared" si="8"/>
        <v>1</v>
      </c>
      <c r="S22" s="21">
        <v>0</v>
      </c>
      <c r="T22" s="22">
        <f t="shared" si="9"/>
        <v>0</v>
      </c>
      <c r="U22" s="22">
        <v>0</v>
      </c>
      <c r="V22" s="23">
        <f t="shared" si="10"/>
        <v>1</v>
      </c>
      <c r="W22" s="23">
        <v>0</v>
      </c>
      <c r="X22" s="43">
        <f t="shared" si="11"/>
        <v>2</v>
      </c>
      <c r="Y22" s="43">
        <f t="shared" si="12"/>
        <v>0</v>
      </c>
      <c r="Z22" s="44">
        <f t="shared" si="13"/>
        <v>0</v>
      </c>
      <c r="AA22" s="43">
        <f t="shared" si="14"/>
        <v>0</v>
      </c>
      <c r="AB22" s="44" t="str">
        <f t="shared" si="15"/>
        <v>NO</v>
      </c>
      <c r="AC22" s="70" t="s">
        <v>210</v>
      </c>
    </row>
    <row r="23" spans="1:29" ht="101.25" customHeight="1" x14ac:dyDescent="0.25">
      <c r="A23" s="30" t="s">
        <v>102</v>
      </c>
      <c r="B23" s="30" t="s">
        <v>60</v>
      </c>
      <c r="C23" s="30" t="s">
        <v>168</v>
      </c>
      <c r="D23" s="15"/>
      <c r="E23" s="15"/>
      <c r="F23" s="15"/>
      <c r="G23" s="17"/>
      <c r="H23" s="17"/>
      <c r="I23" s="17"/>
      <c r="J23" s="18"/>
      <c r="K23" s="18"/>
      <c r="L23" s="18"/>
      <c r="M23" s="19"/>
      <c r="N23" s="19">
        <v>220</v>
      </c>
      <c r="O23" s="19"/>
      <c r="P23" s="20">
        <f t="shared" si="16"/>
        <v>0</v>
      </c>
      <c r="Q23" s="20">
        <v>0</v>
      </c>
      <c r="R23" s="21">
        <f t="shared" si="8"/>
        <v>0</v>
      </c>
      <c r="S23" s="21">
        <v>0</v>
      </c>
      <c r="T23" s="22">
        <f t="shared" si="9"/>
        <v>0</v>
      </c>
      <c r="U23" s="22">
        <v>0</v>
      </c>
      <c r="V23" s="23">
        <f t="shared" si="10"/>
        <v>220</v>
      </c>
      <c r="W23" s="23">
        <v>0</v>
      </c>
      <c r="X23" s="43">
        <f t="shared" si="11"/>
        <v>220</v>
      </c>
      <c r="Y23" s="43">
        <f t="shared" si="12"/>
        <v>0</v>
      </c>
      <c r="Z23" s="44">
        <f t="shared" si="13"/>
        <v>0</v>
      </c>
      <c r="AA23" s="43">
        <f t="shared" si="14"/>
        <v>0</v>
      </c>
      <c r="AB23" s="44" t="str">
        <f t="shared" si="15"/>
        <v>NO</v>
      </c>
      <c r="AC23" s="70" t="s">
        <v>210</v>
      </c>
    </row>
    <row r="24" spans="1:29" ht="76.900000000000006" customHeight="1" x14ac:dyDescent="0.25">
      <c r="A24" s="30" t="s">
        <v>62</v>
      </c>
      <c r="B24" s="30" t="s">
        <v>101</v>
      </c>
      <c r="C24" s="30" t="s">
        <v>142</v>
      </c>
      <c r="D24" s="15"/>
      <c r="E24" s="15"/>
      <c r="F24" s="15"/>
      <c r="G24" s="17"/>
      <c r="H24" s="17"/>
      <c r="I24" s="17">
        <v>1</v>
      </c>
      <c r="J24" s="18"/>
      <c r="K24" s="18"/>
      <c r="L24" s="18"/>
      <c r="M24" s="19">
        <v>1</v>
      </c>
      <c r="N24" s="19"/>
      <c r="O24" s="19"/>
      <c r="P24" s="20">
        <f t="shared" si="16"/>
        <v>0</v>
      </c>
      <c r="Q24" s="20">
        <v>0</v>
      </c>
      <c r="R24" s="21">
        <f t="shared" si="8"/>
        <v>1</v>
      </c>
      <c r="S24" s="21">
        <v>0</v>
      </c>
      <c r="T24" s="22">
        <f t="shared" si="9"/>
        <v>0</v>
      </c>
      <c r="U24" s="22">
        <v>0</v>
      </c>
      <c r="V24" s="23">
        <f t="shared" si="10"/>
        <v>1</v>
      </c>
      <c r="W24" s="23">
        <v>0</v>
      </c>
      <c r="X24" s="43">
        <f t="shared" si="11"/>
        <v>2</v>
      </c>
      <c r="Y24" s="43">
        <f t="shared" si="12"/>
        <v>0</v>
      </c>
      <c r="Z24" s="44">
        <f t="shared" si="13"/>
        <v>0</v>
      </c>
      <c r="AA24" s="43">
        <f t="shared" si="14"/>
        <v>0</v>
      </c>
      <c r="AB24" s="44" t="str">
        <f t="shared" si="15"/>
        <v>NO</v>
      </c>
      <c r="AC24" s="70" t="s">
        <v>210</v>
      </c>
    </row>
    <row r="25" spans="1:29" ht="76.900000000000006" customHeight="1" x14ac:dyDescent="0.25">
      <c r="A25" s="30" t="s">
        <v>63</v>
      </c>
      <c r="B25" s="30" t="s">
        <v>64</v>
      </c>
      <c r="C25" s="30" t="s">
        <v>61</v>
      </c>
      <c r="D25" s="15"/>
      <c r="E25" s="15"/>
      <c r="F25" s="15"/>
      <c r="G25" s="17"/>
      <c r="H25" s="17"/>
      <c r="I25" s="17"/>
      <c r="J25" s="18">
        <v>1</v>
      </c>
      <c r="K25" s="18"/>
      <c r="L25" s="18"/>
      <c r="M25" s="19"/>
      <c r="N25" s="19"/>
      <c r="O25" s="19"/>
      <c r="P25" s="20">
        <f t="shared" si="16"/>
        <v>0</v>
      </c>
      <c r="Q25" s="20">
        <v>0</v>
      </c>
      <c r="R25" s="21">
        <f t="shared" si="8"/>
        <v>0</v>
      </c>
      <c r="S25" s="21">
        <v>0</v>
      </c>
      <c r="T25" s="22">
        <f t="shared" si="9"/>
        <v>1</v>
      </c>
      <c r="U25" s="22">
        <v>0</v>
      </c>
      <c r="V25" s="23">
        <f t="shared" si="10"/>
        <v>0</v>
      </c>
      <c r="W25" s="23"/>
      <c r="X25" s="43">
        <f t="shared" si="11"/>
        <v>1</v>
      </c>
      <c r="Y25" s="43">
        <f t="shared" si="12"/>
        <v>0</v>
      </c>
      <c r="Z25" s="44">
        <f t="shared" si="13"/>
        <v>0</v>
      </c>
      <c r="AA25" s="43">
        <f t="shared" si="14"/>
        <v>0</v>
      </c>
      <c r="AB25" s="44" t="str">
        <f t="shared" si="15"/>
        <v>NO</v>
      </c>
      <c r="AC25" s="70" t="s">
        <v>210</v>
      </c>
    </row>
    <row r="26" spans="1:29" ht="76.900000000000006" customHeight="1" x14ac:dyDescent="0.25">
      <c r="A26" s="30" t="s">
        <v>65</v>
      </c>
      <c r="B26" s="30" t="s">
        <v>66</v>
      </c>
      <c r="C26" s="30" t="s">
        <v>143</v>
      </c>
      <c r="D26" s="15">
        <v>1</v>
      </c>
      <c r="E26" s="15"/>
      <c r="F26" s="15"/>
      <c r="G26" s="17"/>
      <c r="H26" s="17"/>
      <c r="I26" s="17"/>
      <c r="J26" s="18">
        <v>1</v>
      </c>
      <c r="K26" s="18"/>
      <c r="L26" s="18"/>
      <c r="M26" s="19"/>
      <c r="N26" s="19"/>
      <c r="O26" s="19"/>
      <c r="P26" s="20">
        <f t="shared" si="16"/>
        <v>1</v>
      </c>
      <c r="Q26" s="20">
        <v>0</v>
      </c>
      <c r="R26" s="21">
        <f t="shared" si="8"/>
        <v>0</v>
      </c>
      <c r="S26" s="21">
        <v>0</v>
      </c>
      <c r="T26" s="22">
        <f t="shared" si="9"/>
        <v>1</v>
      </c>
      <c r="U26" s="22">
        <v>0</v>
      </c>
      <c r="V26" s="23">
        <f t="shared" si="10"/>
        <v>0</v>
      </c>
      <c r="W26" s="23">
        <v>0</v>
      </c>
      <c r="X26" s="43">
        <f t="shared" si="11"/>
        <v>2</v>
      </c>
      <c r="Y26" s="43">
        <f t="shared" si="12"/>
        <v>0</v>
      </c>
      <c r="Z26" s="44">
        <f t="shared" si="13"/>
        <v>0</v>
      </c>
      <c r="AA26" s="43">
        <f t="shared" si="14"/>
        <v>0</v>
      </c>
      <c r="AB26" s="44" t="str">
        <f t="shared" si="15"/>
        <v>NO</v>
      </c>
      <c r="AC26" s="70" t="s">
        <v>210</v>
      </c>
    </row>
    <row r="27" spans="1:29" ht="57" customHeight="1" x14ac:dyDescent="0.25">
      <c r="A27" s="30" t="s">
        <v>67</v>
      </c>
      <c r="B27" s="30" t="s">
        <v>68</v>
      </c>
      <c r="C27" s="30" t="s">
        <v>169</v>
      </c>
      <c r="D27" s="15"/>
      <c r="E27" s="15"/>
      <c r="F27" s="15"/>
      <c r="G27" s="17">
        <v>100</v>
      </c>
      <c r="H27" s="17"/>
      <c r="I27" s="17"/>
      <c r="J27" s="18"/>
      <c r="K27" s="18"/>
      <c r="L27" s="18"/>
      <c r="M27" s="19"/>
      <c r="N27" s="19"/>
      <c r="O27" s="19"/>
      <c r="P27" s="20">
        <f t="shared" si="16"/>
        <v>0</v>
      </c>
      <c r="Q27" s="20">
        <v>0</v>
      </c>
      <c r="R27" s="21">
        <f t="shared" si="8"/>
        <v>100</v>
      </c>
      <c r="S27" s="21">
        <v>0</v>
      </c>
      <c r="T27" s="22">
        <f t="shared" si="9"/>
        <v>0</v>
      </c>
      <c r="U27" s="22">
        <v>0</v>
      </c>
      <c r="V27" s="23">
        <f t="shared" si="10"/>
        <v>0</v>
      </c>
      <c r="W27" s="23">
        <v>0</v>
      </c>
      <c r="X27" s="43">
        <f t="shared" si="11"/>
        <v>100</v>
      </c>
      <c r="Y27" s="43">
        <f t="shared" si="12"/>
        <v>0</v>
      </c>
      <c r="Z27" s="44">
        <f t="shared" si="13"/>
        <v>0</v>
      </c>
      <c r="AA27" s="43">
        <f t="shared" si="14"/>
        <v>0</v>
      </c>
      <c r="AB27" s="44" t="str">
        <f t="shared" si="15"/>
        <v>NO</v>
      </c>
      <c r="AC27" s="70" t="s">
        <v>210</v>
      </c>
    </row>
    <row r="28" spans="1:29" ht="72.75" customHeight="1" x14ac:dyDescent="0.25">
      <c r="A28" s="30" t="s">
        <v>69</v>
      </c>
      <c r="B28" s="30" t="s">
        <v>70</v>
      </c>
      <c r="C28" s="30" t="s">
        <v>169</v>
      </c>
      <c r="D28" s="15"/>
      <c r="E28" s="15">
        <v>10</v>
      </c>
      <c r="F28" s="15"/>
      <c r="G28" s="17"/>
      <c r="H28" s="17"/>
      <c r="I28" s="17"/>
      <c r="J28" s="18"/>
      <c r="K28" s="18"/>
      <c r="L28" s="18"/>
      <c r="M28" s="19"/>
      <c r="N28" s="19"/>
      <c r="O28" s="19"/>
      <c r="P28" s="20">
        <f t="shared" si="16"/>
        <v>10</v>
      </c>
      <c r="Q28" s="20">
        <v>0</v>
      </c>
      <c r="R28" s="21">
        <f t="shared" si="8"/>
        <v>0</v>
      </c>
      <c r="S28" s="21">
        <v>0</v>
      </c>
      <c r="T28" s="22">
        <f t="shared" si="9"/>
        <v>0</v>
      </c>
      <c r="U28" s="22">
        <v>0</v>
      </c>
      <c r="V28" s="23">
        <f t="shared" si="10"/>
        <v>0</v>
      </c>
      <c r="W28" s="23">
        <v>0</v>
      </c>
      <c r="X28" s="43">
        <f t="shared" si="11"/>
        <v>10</v>
      </c>
      <c r="Y28" s="43">
        <f t="shared" si="12"/>
        <v>0</v>
      </c>
      <c r="Z28" s="44">
        <f t="shared" si="13"/>
        <v>0</v>
      </c>
      <c r="AA28" s="43">
        <f t="shared" si="14"/>
        <v>0</v>
      </c>
      <c r="AB28" s="44" t="str">
        <f t="shared" si="15"/>
        <v>NO</v>
      </c>
      <c r="AC28" s="70" t="s">
        <v>210</v>
      </c>
    </row>
    <row r="29" spans="1:29" ht="81" customHeight="1" x14ac:dyDescent="0.25">
      <c r="A29" s="30" t="s">
        <v>100</v>
      </c>
      <c r="B29" s="30" t="s">
        <v>71</v>
      </c>
      <c r="C29" s="30" t="s">
        <v>144</v>
      </c>
      <c r="D29" s="15"/>
      <c r="E29" s="15"/>
      <c r="F29" s="15">
        <v>1</v>
      </c>
      <c r="G29" s="17">
        <v>1</v>
      </c>
      <c r="H29" s="17"/>
      <c r="I29" s="17">
        <v>1</v>
      </c>
      <c r="J29" s="18"/>
      <c r="K29" s="18">
        <v>1</v>
      </c>
      <c r="L29" s="18"/>
      <c r="M29" s="19">
        <v>1</v>
      </c>
      <c r="N29" s="19">
        <v>1</v>
      </c>
      <c r="O29" s="19"/>
      <c r="P29" s="20">
        <f t="shared" si="16"/>
        <v>1</v>
      </c>
      <c r="Q29" s="20">
        <v>0</v>
      </c>
      <c r="R29" s="21">
        <f t="shared" si="8"/>
        <v>2</v>
      </c>
      <c r="S29" s="21">
        <v>0</v>
      </c>
      <c r="T29" s="22">
        <f t="shared" si="9"/>
        <v>1</v>
      </c>
      <c r="U29" s="22">
        <v>0</v>
      </c>
      <c r="V29" s="23">
        <f t="shared" si="10"/>
        <v>2</v>
      </c>
      <c r="W29" s="23">
        <v>0</v>
      </c>
      <c r="X29" s="43">
        <f t="shared" si="11"/>
        <v>6</v>
      </c>
      <c r="Y29" s="43">
        <f t="shared" si="12"/>
        <v>0</v>
      </c>
      <c r="Z29" s="44">
        <f t="shared" si="13"/>
        <v>0</v>
      </c>
      <c r="AA29" s="43">
        <f t="shared" si="14"/>
        <v>0</v>
      </c>
      <c r="AB29" s="44" t="str">
        <f t="shared" si="15"/>
        <v>NO</v>
      </c>
      <c r="AC29" s="70" t="s">
        <v>210</v>
      </c>
    </row>
    <row r="30" spans="1:29" ht="74.25" customHeight="1" x14ac:dyDescent="0.25">
      <c r="A30" s="30" t="s">
        <v>72</v>
      </c>
      <c r="B30" s="30" t="s">
        <v>73</v>
      </c>
      <c r="C30" s="30" t="s">
        <v>170</v>
      </c>
      <c r="D30" s="15">
        <v>90</v>
      </c>
      <c r="E30" s="15"/>
      <c r="F30" s="15"/>
      <c r="G30" s="17">
        <v>90</v>
      </c>
      <c r="H30" s="17"/>
      <c r="I30" s="17"/>
      <c r="J30" s="18"/>
      <c r="K30" s="18"/>
      <c r="L30" s="18"/>
      <c r="M30" s="19"/>
      <c r="N30" s="19"/>
      <c r="O30" s="19"/>
      <c r="P30" s="20">
        <f t="shared" si="16"/>
        <v>90</v>
      </c>
      <c r="Q30" s="20">
        <v>0</v>
      </c>
      <c r="R30" s="21">
        <f t="shared" si="8"/>
        <v>90</v>
      </c>
      <c r="S30" s="21">
        <v>0</v>
      </c>
      <c r="T30" s="22">
        <f t="shared" si="9"/>
        <v>0</v>
      </c>
      <c r="U30" s="22">
        <v>0</v>
      </c>
      <c r="V30" s="23">
        <f t="shared" si="10"/>
        <v>0</v>
      </c>
      <c r="W30" s="23">
        <v>0</v>
      </c>
      <c r="X30" s="43">
        <f t="shared" si="11"/>
        <v>180</v>
      </c>
      <c r="Y30" s="43">
        <f t="shared" si="12"/>
        <v>0</v>
      </c>
      <c r="Z30" s="44">
        <f t="shared" si="13"/>
        <v>0</v>
      </c>
      <c r="AA30" s="43">
        <f t="shared" si="14"/>
        <v>0</v>
      </c>
      <c r="AB30" s="44" t="str">
        <f t="shared" si="15"/>
        <v>NO</v>
      </c>
      <c r="AC30" s="70" t="s">
        <v>211</v>
      </c>
    </row>
    <row r="31" spans="1:29" ht="77.25" customHeight="1" x14ac:dyDescent="0.25">
      <c r="A31" s="30" t="s">
        <v>74</v>
      </c>
      <c r="B31" s="30" t="s">
        <v>75</v>
      </c>
      <c r="C31" s="30" t="s">
        <v>81</v>
      </c>
      <c r="D31" s="15"/>
      <c r="E31" s="15"/>
      <c r="F31" s="15">
        <v>1</v>
      </c>
      <c r="G31" s="17"/>
      <c r="H31" s="17">
        <v>1</v>
      </c>
      <c r="I31" s="17">
        <v>1</v>
      </c>
      <c r="J31" s="18"/>
      <c r="K31" s="18"/>
      <c r="L31" s="18">
        <v>1</v>
      </c>
      <c r="M31" s="19"/>
      <c r="N31" s="19">
        <v>1</v>
      </c>
      <c r="O31" s="19"/>
      <c r="P31" s="20">
        <f t="shared" si="16"/>
        <v>1</v>
      </c>
      <c r="Q31" s="20">
        <v>0</v>
      </c>
      <c r="R31" s="21">
        <f t="shared" si="8"/>
        <v>2</v>
      </c>
      <c r="S31" s="21">
        <v>0</v>
      </c>
      <c r="T31" s="22">
        <f t="shared" si="9"/>
        <v>1</v>
      </c>
      <c r="U31" s="22">
        <v>0</v>
      </c>
      <c r="V31" s="23">
        <f t="shared" si="10"/>
        <v>1</v>
      </c>
      <c r="W31" s="23">
        <v>0</v>
      </c>
      <c r="X31" s="43">
        <f t="shared" si="11"/>
        <v>5</v>
      </c>
      <c r="Y31" s="43">
        <f t="shared" si="12"/>
        <v>0</v>
      </c>
      <c r="Z31" s="44">
        <f t="shared" si="13"/>
        <v>0</v>
      </c>
      <c r="AA31" s="43">
        <f t="shared" si="14"/>
        <v>0</v>
      </c>
      <c r="AB31" s="44" t="str">
        <f t="shared" si="15"/>
        <v>NO</v>
      </c>
      <c r="AC31" s="70" t="s">
        <v>210</v>
      </c>
    </row>
    <row r="32" spans="1:29" ht="117" customHeight="1" x14ac:dyDescent="0.25">
      <c r="A32" s="30" t="s">
        <v>76</v>
      </c>
      <c r="B32" s="30" t="s">
        <v>77</v>
      </c>
      <c r="C32" s="30" t="s">
        <v>82</v>
      </c>
      <c r="D32" s="15"/>
      <c r="E32" s="15"/>
      <c r="F32" s="15">
        <v>1</v>
      </c>
      <c r="G32" s="17"/>
      <c r="H32" s="17"/>
      <c r="I32" s="17">
        <v>1</v>
      </c>
      <c r="J32" s="18"/>
      <c r="K32" s="18"/>
      <c r="L32" s="18">
        <v>1</v>
      </c>
      <c r="M32" s="19"/>
      <c r="N32" s="19"/>
      <c r="O32" s="19">
        <v>1</v>
      </c>
      <c r="P32" s="20">
        <f t="shared" si="16"/>
        <v>1</v>
      </c>
      <c r="Q32" s="20">
        <v>0</v>
      </c>
      <c r="R32" s="21">
        <f t="shared" si="8"/>
        <v>1</v>
      </c>
      <c r="S32" s="21">
        <v>0</v>
      </c>
      <c r="T32" s="22">
        <f t="shared" si="9"/>
        <v>1</v>
      </c>
      <c r="U32" s="22">
        <v>0</v>
      </c>
      <c r="V32" s="23">
        <f t="shared" si="10"/>
        <v>1</v>
      </c>
      <c r="W32" s="23">
        <v>0</v>
      </c>
      <c r="X32" s="43">
        <f t="shared" si="11"/>
        <v>4</v>
      </c>
      <c r="Y32" s="43">
        <f t="shared" si="12"/>
        <v>0</v>
      </c>
      <c r="Z32" s="44">
        <f t="shared" si="13"/>
        <v>0</v>
      </c>
      <c r="AA32" s="43">
        <f t="shared" si="14"/>
        <v>0</v>
      </c>
      <c r="AB32" s="44" t="str">
        <f t="shared" si="15"/>
        <v>NO</v>
      </c>
      <c r="AC32" s="70" t="s">
        <v>211</v>
      </c>
    </row>
    <row r="33" spans="1:29" ht="107.45" customHeight="1" x14ac:dyDescent="0.25">
      <c r="A33" s="30" t="s">
        <v>78</v>
      </c>
      <c r="B33" s="30" t="s">
        <v>79</v>
      </c>
      <c r="C33" s="30" t="s">
        <v>83</v>
      </c>
      <c r="D33" s="15">
        <v>1</v>
      </c>
      <c r="E33" s="15"/>
      <c r="F33" s="15"/>
      <c r="G33" s="17">
        <v>1</v>
      </c>
      <c r="H33" s="17"/>
      <c r="I33" s="17"/>
      <c r="J33" s="18">
        <v>1</v>
      </c>
      <c r="K33" s="18"/>
      <c r="L33" s="18"/>
      <c r="M33" s="19">
        <v>1</v>
      </c>
      <c r="N33" s="19"/>
      <c r="O33" s="19"/>
      <c r="P33" s="20">
        <f t="shared" si="16"/>
        <v>1</v>
      </c>
      <c r="Q33" s="20">
        <v>0</v>
      </c>
      <c r="R33" s="21">
        <f t="shared" si="8"/>
        <v>1</v>
      </c>
      <c r="S33" s="21">
        <v>0</v>
      </c>
      <c r="T33" s="22">
        <f t="shared" si="9"/>
        <v>1</v>
      </c>
      <c r="U33" s="22">
        <v>0</v>
      </c>
      <c r="V33" s="23">
        <f t="shared" si="10"/>
        <v>1</v>
      </c>
      <c r="W33" s="23">
        <v>0</v>
      </c>
      <c r="X33" s="43">
        <f t="shared" si="11"/>
        <v>4</v>
      </c>
      <c r="Y33" s="43">
        <f t="shared" si="12"/>
        <v>0</v>
      </c>
      <c r="Z33" s="44">
        <f t="shared" si="13"/>
        <v>0</v>
      </c>
      <c r="AA33" s="43">
        <f t="shared" si="14"/>
        <v>0</v>
      </c>
      <c r="AB33" s="44" t="str">
        <f t="shared" si="15"/>
        <v>NO</v>
      </c>
      <c r="AC33" s="70" t="s">
        <v>210</v>
      </c>
    </row>
    <row r="34" spans="1:29" ht="99" customHeight="1" x14ac:dyDescent="0.25">
      <c r="A34" s="30" t="s">
        <v>99</v>
      </c>
      <c r="B34" s="30" t="s">
        <v>80</v>
      </c>
      <c r="C34" s="30" t="s">
        <v>85</v>
      </c>
      <c r="D34" s="15"/>
      <c r="E34" s="15"/>
      <c r="F34" s="15"/>
      <c r="G34" s="17"/>
      <c r="H34" s="17"/>
      <c r="I34" s="17"/>
      <c r="J34" s="18"/>
      <c r="K34" s="18">
        <v>6</v>
      </c>
      <c r="L34" s="18">
        <v>6</v>
      </c>
      <c r="M34" s="19">
        <v>6</v>
      </c>
      <c r="N34" s="19">
        <v>6</v>
      </c>
      <c r="O34" s="19"/>
      <c r="P34" s="20">
        <f t="shared" si="16"/>
        <v>0</v>
      </c>
      <c r="Q34" s="20">
        <v>0</v>
      </c>
      <c r="R34" s="21">
        <f t="shared" si="8"/>
        <v>0</v>
      </c>
      <c r="S34" s="21">
        <v>0</v>
      </c>
      <c r="T34" s="22">
        <f t="shared" si="9"/>
        <v>12</v>
      </c>
      <c r="U34" s="22">
        <v>0</v>
      </c>
      <c r="V34" s="23">
        <f t="shared" si="10"/>
        <v>12</v>
      </c>
      <c r="W34" s="23">
        <v>0</v>
      </c>
      <c r="X34" s="43">
        <f t="shared" si="11"/>
        <v>24</v>
      </c>
      <c r="Y34" s="43">
        <f t="shared" si="12"/>
        <v>0</v>
      </c>
      <c r="Z34" s="44">
        <f t="shared" si="13"/>
        <v>0</v>
      </c>
      <c r="AA34" s="43">
        <f t="shared" si="14"/>
        <v>0</v>
      </c>
      <c r="AB34" s="44" t="str">
        <f t="shared" si="15"/>
        <v>NO</v>
      </c>
      <c r="AC34" s="70" t="s">
        <v>210</v>
      </c>
    </row>
    <row r="35" spans="1:29" ht="81" customHeight="1" x14ac:dyDescent="0.25">
      <c r="A35" s="30" t="s">
        <v>98</v>
      </c>
      <c r="B35" s="30" t="s">
        <v>84</v>
      </c>
      <c r="C35" s="30" t="s">
        <v>86</v>
      </c>
      <c r="D35" s="15"/>
      <c r="E35" s="15"/>
      <c r="F35" s="15"/>
      <c r="G35" s="17"/>
      <c r="H35" s="17"/>
      <c r="I35" s="17"/>
      <c r="J35" s="18"/>
      <c r="K35" s="18">
        <v>6</v>
      </c>
      <c r="L35" s="18">
        <v>6</v>
      </c>
      <c r="M35" s="19">
        <v>6</v>
      </c>
      <c r="N35" s="19">
        <v>6</v>
      </c>
      <c r="O35" s="19"/>
      <c r="P35" s="20">
        <f t="shared" si="16"/>
        <v>0</v>
      </c>
      <c r="Q35" s="20">
        <v>0</v>
      </c>
      <c r="R35" s="21">
        <f t="shared" si="8"/>
        <v>0</v>
      </c>
      <c r="S35" s="21">
        <v>0</v>
      </c>
      <c r="T35" s="22">
        <f t="shared" si="9"/>
        <v>12</v>
      </c>
      <c r="U35" s="22">
        <v>0</v>
      </c>
      <c r="V35" s="23">
        <f t="shared" si="10"/>
        <v>12</v>
      </c>
      <c r="W35" s="23">
        <v>0</v>
      </c>
      <c r="X35" s="43">
        <f t="shared" si="11"/>
        <v>24</v>
      </c>
      <c r="Y35" s="43">
        <f t="shared" si="12"/>
        <v>0</v>
      </c>
      <c r="Z35" s="44">
        <f t="shared" si="13"/>
        <v>0</v>
      </c>
      <c r="AA35" s="43">
        <f t="shared" si="14"/>
        <v>0</v>
      </c>
      <c r="AB35" s="44" t="str">
        <f t="shared" si="15"/>
        <v>NO</v>
      </c>
      <c r="AC35" s="70" t="s">
        <v>210</v>
      </c>
    </row>
    <row r="36" spans="1:29" ht="103.5" customHeight="1" x14ac:dyDescent="0.25">
      <c r="A36" s="30" t="s">
        <v>87</v>
      </c>
      <c r="B36" s="30" t="s">
        <v>88</v>
      </c>
      <c r="C36" s="30" t="s">
        <v>95</v>
      </c>
      <c r="D36" s="15"/>
      <c r="E36" s="15"/>
      <c r="F36" s="15">
        <v>1</v>
      </c>
      <c r="G36" s="17"/>
      <c r="H36" s="17"/>
      <c r="I36" s="17">
        <v>1</v>
      </c>
      <c r="J36" s="18"/>
      <c r="K36" s="18"/>
      <c r="L36" s="18">
        <v>1</v>
      </c>
      <c r="M36" s="19"/>
      <c r="N36" s="19"/>
      <c r="O36" s="19">
        <v>1</v>
      </c>
      <c r="P36" s="20">
        <f t="shared" si="16"/>
        <v>1</v>
      </c>
      <c r="Q36" s="20">
        <v>0</v>
      </c>
      <c r="R36" s="21">
        <f t="shared" si="8"/>
        <v>1</v>
      </c>
      <c r="S36" s="21">
        <v>0</v>
      </c>
      <c r="T36" s="22">
        <f t="shared" si="9"/>
        <v>1</v>
      </c>
      <c r="U36" s="22">
        <v>0</v>
      </c>
      <c r="V36" s="23">
        <f t="shared" si="10"/>
        <v>1</v>
      </c>
      <c r="W36" s="23">
        <v>0</v>
      </c>
      <c r="X36" s="43">
        <f t="shared" si="11"/>
        <v>4</v>
      </c>
      <c r="Y36" s="43">
        <f t="shared" si="12"/>
        <v>0</v>
      </c>
      <c r="Z36" s="44">
        <f t="shared" si="13"/>
        <v>0</v>
      </c>
      <c r="AA36" s="43">
        <f t="shared" si="14"/>
        <v>0</v>
      </c>
      <c r="AB36" s="44" t="str">
        <f t="shared" si="15"/>
        <v>NO</v>
      </c>
      <c r="AC36" s="70" t="s">
        <v>210</v>
      </c>
    </row>
    <row r="37" spans="1:29" ht="96.75" customHeight="1" x14ac:dyDescent="0.25">
      <c r="A37" s="30" t="s">
        <v>96</v>
      </c>
      <c r="B37" s="30" t="s">
        <v>89</v>
      </c>
      <c r="C37" s="30" t="s">
        <v>94</v>
      </c>
      <c r="D37" s="15">
        <v>1</v>
      </c>
      <c r="E37" s="15"/>
      <c r="F37" s="15"/>
      <c r="G37" s="17">
        <v>1</v>
      </c>
      <c r="H37" s="17"/>
      <c r="I37" s="17"/>
      <c r="J37" s="18">
        <v>1</v>
      </c>
      <c r="K37" s="18"/>
      <c r="L37" s="18"/>
      <c r="M37" s="19">
        <v>1</v>
      </c>
      <c r="N37" s="19"/>
      <c r="O37" s="19"/>
      <c r="P37" s="20">
        <f t="shared" si="16"/>
        <v>1</v>
      </c>
      <c r="Q37" s="20">
        <v>0</v>
      </c>
      <c r="R37" s="21">
        <f t="shared" si="8"/>
        <v>1</v>
      </c>
      <c r="S37" s="21">
        <v>0</v>
      </c>
      <c r="T37" s="22">
        <f t="shared" si="9"/>
        <v>1</v>
      </c>
      <c r="U37" s="22">
        <v>0</v>
      </c>
      <c r="V37" s="23">
        <f t="shared" si="10"/>
        <v>1</v>
      </c>
      <c r="W37" s="23">
        <v>0</v>
      </c>
      <c r="X37" s="43">
        <f t="shared" si="11"/>
        <v>4</v>
      </c>
      <c r="Y37" s="43">
        <f t="shared" si="12"/>
        <v>0</v>
      </c>
      <c r="Z37" s="44">
        <f t="shared" si="13"/>
        <v>0</v>
      </c>
      <c r="AA37" s="43">
        <f t="shared" si="14"/>
        <v>0</v>
      </c>
      <c r="AB37" s="44" t="str">
        <f t="shared" si="15"/>
        <v>NO</v>
      </c>
      <c r="AC37" s="70" t="s">
        <v>210</v>
      </c>
    </row>
    <row r="38" spans="1:29" ht="81" customHeight="1" x14ac:dyDescent="0.25">
      <c r="A38" s="30" t="s">
        <v>97</v>
      </c>
      <c r="B38" s="30" t="s">
        <v>90</v>
      </c>
      <c r="C38" s="30" t="s">
        <v>93</v>
      </c>
      <c r="D38" s="15">
        <v>1</v>
      </c>
      <c r="E38" s="15"/>
      <c r="F38" s="15"/>
      <c r="G38" s="17">
        <v>1</v>
      </c>
      <c r="H38" s="17"/>
      <c r="I38" s="17"/>
      <c r="J38" s="18">
        <v>1</v>
      </c>
      <c r="K38" s="18"/>
      <c r="L38" s="18"/>
      <c r="M38" s="19">
        <v>1</v>
      </c>
      <c r="N38" s="19"/>
      <c r="O38" s="19"/>
      <c r="P38" s="20">
        <f t="shared" si="16"/>
        <v>1</v>
      </c>
      <c r="Q38" s="20">
        <v>0</v>
      </c>
      <c r="R38" s="21">
        <f t="shared" si="8"/>
        <v>1</v>
      </c>
      <c r="S38" s="21">
        <v>0</v>
      </c>
      <c r="T38" s="22">
        <f t="shared" si="9"/>
        <v>1</v>
      </c>
      <c r="U38" s="22">
        <v>0</v>
      </c>
      <c r="V38" s="23">
        <f t="shared" si="10"/>
        <v>1</v>
      </c>
      <c r="W38" s="23">
        <v>0</v>
      </c>
      <c r="X38" s="43">
        <f t="shared" si="11"/>
        <v>4</v>
      </c>
      <c r="Y38" s="43">
        <f t="shared" si="12"/>
        <v>0</v>
      </c>
      <c r="Z38" s="44">
        <f t="shared" si="13"/>
        <v>0</v>
      </c>
      <c r="AA38" s="43">
        <f t="shared" si="14"/>
        <v>0</v>
      </c>
      <c r="AB38" s="44" t="str">
        <f t="shared" si="15"/>
        <v>NO</v>
      </c>
      <c r="AC38" s="70" t="s">
        <v>210</v>
      </c>
    </row>
    <row r="39" spans="1:29" ht="57" customHeight="1" x14ac:dyDescent="0.25">
      <c r="A39" s="30" t="s">
        <v>92</v>
      </c>
      <c r="B39" s="30" t="s">
        <v>91</v>
      </c>
      <c r="C39" s="30" t="s">
        <v>149</v>
      </c>
      <c r="D39" s="15"/>
      <c r="E39" s="15"/>
      <c r="F39" s="15">
        <v>1</v>
      </c>
      <c r="G39" s="17"/>
      <c r="H39" s="17"/>
      <c r="I39" s="17">
        <v>1</v>
      </c>
      <c r="J39" s="18"/>
      <c r="K39" s="18"/>
      <c r="L39" s="18">
        <v>1</v>
      </c>
      <c r="M39" s="19"/>
      <c r="N39" s="19"/>
      <c r="O39" s="19">
        <v>1</v>
      </c>
      <c r="P39" s="20">
        <f t="shared" si="16"/>
        <v>1</v>
      </c>
      <c r="Q39" s="20">
        <v>0</v>
      </c>
      <c r="R39" s="21">
        <f t="shared" si="8"/>
        <v>1</v>
      </c>
      <c r="S39" s="21">
        <v>0</v>
      </c>
      <c r="T39" s="22">
        <f t="shared" si="9"/>
        <v>1</v>
      </c>
      <c r="U39" s="22">
        <v>0</v>
      </c>
      <c r="V39" s="23">
        <f t="shared" si="10"/>
        <v>1</v>
      </c>
      <c r="W39" s="23">
        <v>0</v>
      </c>
      <c r="X39" s="43">
        <f t="shared" si="11"/>
        <v>4</v>
      </c>
      <c r="Y39" s="43">
        <f t="shared" si="12"/>
        <v>0</v>
      </c>
      <c r="Z39" s="44">
        <f t="shared" si="13"/>
        <v>0</v>
      </c>
      <c r="AA39" s="43">
        <f t="shared" si="14"/>
        <v>0</v>
      </c>
      <c r="AB39" s="44" t="str">
        <f t="shared" si="15"/>
        <v>NO</v>
      </c>
      <c r="AC39" s="70" t="s">
        <v>210</v>
      </c>
    </row>
    <row r="40" spans="1:29" ht="30" customHeight="1" x14ac:dyDescent="0.4">
      <c r="A40" s="77" t="s">
        <v>31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</row>
    <row r="41" spans="1:29" ht="101.25" customHeight="1" x14ac:dyDescent="0.25">
      <c r="A41" s="38" t="s">
        <v>115</v>
      </c>
      <c r="B41" s="39" t="s">
        <v>209</v>
      </c>
      <c r="C41" s="38" t="s">
        <v>154</v>
      </c>
      <c r="D41" s="15"/>
      <c r="E41" s="15"/>
      <c r="F41" s="15"/>
      <c r="G41" s="24"/>
      <c r="H41" s="24"/>
      <c r="I41" s="24"/>
      <c r="J41" s="25"/>
      <c r="K41" s="25"/>
      <c r="L41" s="25"/>
      <c r="M41" s="26">
        <v>1</v>
      </c>
      <c r="N41" s="26"/>
      <c r="O41" s="26"/>
      <c r="P41" s="20">
        <f t="shared" ref="P41:P57" si="17">SUM(D41:F41)</f>
        <v>0</v>
      </c>
      <c r="Q41" s="20">
        <v>0</v>
      </c>
      <c r="R41" s="21">
        <f t="shared" ref="R41:R57" si="18">SUM(G41:I41)</f>
        <v>0</v>
      </c>
      <c r="S41" s="21">
        <v>0</v>
      </c>
      <c r="T41" s="22">
        <f t="shared" ref="T41:T57" si="19">SUM(J41:L41)</f>
        <v>0</v>
      </c>
      <c r="U41" s="22">
        <v>0</v>
      </c>
      <c r="V41" s="23">
        <f t="shared" ref="V41:V57" si="20">SUM(M41:O41)</f>
        <v>1</v>
      </c>
      <c r="W41" s="23">
        <v>0</v>
      </c>
      <c r="X41" s="43">
        <f t="shared" ref="X41:X57" si="21">P41+R41+T41+V41</f>
        <v>1</v>
      </c>
      <c r="Y41" s="43">
        <f t="shared" ref="Y41:Y57" si="22">Q41+S41+U41+W41</f>
        <v>0</v>
      </c>
      <c r="Z41" s="44">
        <f t="shared" ref="Z41:Z57" si="23">Y41/X41</f>
        <v>0</v>
      </c>
      <c r="AA41" s="43">
        <f t="shared" ref="AA41:AA57" si="24">IF(Y41&gt;X41,X41,Y41)</f>
        <v>0</v>
      </c>
      <c r="AB41" s="44" t="str">
        <f t="shared" ref="AB41:AB57" si="25">IF(IFERROR(SUM((Q41&gt;0),(S41&gt;0),(U41&gt;0),(W41&gt;0))/SUM((P41&gt;0),(R41&gt;0),(T41&gt;0),(V41&gt;0)),0)&gt;=51%,"SI","NO")</f>
        <v>NO</v>
      </c>
      <c r="AC41" s="70" t="s">
        <v>210</v>
      </c>
    </row>
    <row r="42" spans="1:29" ht="63.6" customHeight="1" x14ac:dyDescent="0.25">
      <c r="A42" s="38" t="s">
        <v>116</v>
      </c>
      <c r="B42" s="39" t="s">
        <v>106</v>
      </c>
      <c r="C42" s="38" t="s">
        <v>153</v>
      </c>
      <c r="D42" s="15"/>
      <c r="E42" s="15"/>
      <c r="F42" s="15"/>
      <c r="G42" s="24"/>
      <c r="H42" s="24"/>
      <c r="I42" s="24"/>
      <c r="J42" s="25"/>
      <c r="K42" s="25"/>
      <c r="L42" s="25"/>
      <c r="M42" s="26">
        <v>1</v>
      </c>
      <c r="N42" s="26"/>
      <c r="O42" s="26"/>
      <c r="P42" s="20">
        <f t="shared" si="17"/>
        <v>0</v>
      </c>
      <c r="Q42" s="20">
        <v>0</v>
      </c>
      <c r="R42" s="21">
        <f t="shared" si="18"/>
        <v>0</v>
      </c>
      <c r="S42" s="21">
        <v>0</v>
      </c>
      <c r="T42" s="22">
        <f t="shared" si="19"/>
        <v>0</v>
      </c>
      <c r="U42" s="22">
        <v>0</v>
      </c>
      <c r="V42" s="23">
        <f t="shared" si="20"/>
        <v>1</v>
      </c>
      <c r="W42" s="23">
        <v>0</v>
      </c>
      <c r="X42" s="43">
        <f t="shared" si="21"/>
        <v>1</v>
      </c>
      <c r="Y42" s="43">
        <f t="shared" si="22"/>
        <v>0</v>
      </c>
      <c r="Z42" s="44">
        <f t="shared" si="23"/>
        <v>0</v>
      </c>
      <c r="AA42" s="43">
        <f t="shared" si="24"/>
        <v>0</v>
      </c>
      <c r="AB42" s="44" t="str">
        <f t="shared" si="25"/>
        <v>NO</v>
      </c>
      <c r="AC42" s="70" t="s">
        <v>210</v>
      </c>
    </row>
    <row r="43" spans="1:29" ht="120.75" customHeight="1" x14ac:dyDescent="0.25">
      <c r="A43" s="38" t="s">
        <v>174</v>
      </c>
      <c r="B43" s="39" t="s">
        <v>175</v>
      </c>
      <c r="C43" s="39" t="s">
        <v>155</v>
      </c>
      <c r="D43" s="15"/>
      <c r="E43" s="15"/>
      <c r="F43" s="15">
        <v>1</v>
      </c>
      <c r="G43" s="24"/>
      <c r="H43" s="24"/>
      <c r="I43" s="24">
        <v>1</v>
      </c>
      <c r="J43" s="25"/>
      <c r="K43" s="25"/>
      <c r="L43" s="25">
        <v>1</v>
      </c>
      <c r="M43" s="26"/>
      <c r="N43" s="26"/>
      <c r="O43" s="26">
        <v>1</v>
      </c>
      <c r="P43" s="20">
        <f t="shared" si="17"/>
        <v>1</v>
      </c>
      <c r="Q43" s="20">
        <v>0</v>
      </c>
      <c r="R43" s="21">
        <f t="shared" si="18"/>
        <v>1</v>
      </c>
      <c r="S43" s="21">
        <v>0</v>
      </c>
      <c r="T43" s="22">
        <f t="shared" si="19"/>
        <v>1</v>
      </c>
      <c r="U43" s="22">
        <v>0</v>
      </c>
      <c r="V43" s="23">
        <f t="shared" si="20"/>
        <v>1</v>
      </c>
      <c r="W43" s="23">
        <v>0</v>
      </c>
      <c r="X43" s="43">
        <f t="shared" si="21"/>
        <v>4</v>
      </c>
      <c r="Y43" s="43">
        <f t="shared" si="22"/>
        <v>0</v>
      </c>
      <c r="Z43" s="44">
        <f t="shared" si="23"/>
        <v>0</v>
      </c>
      <c r="AA43" s="43">
        <f t="shared" si="24"/>
        <v>0</v>
      </c>
      <c r="AB43" s="44" t="str">
        <f t="shared" si="25"/>
        <v>NO</v>
      </c>
      <c r="AC43" s="70" t="s">
        <v>210</v>
      </c>
    </row>
    <row r="44" spans="1:29" ht="57" customHeight="1" x14ac:dyDescent="0.25">
      <c r="A44" s="38" t="s">
        <v>117</v>
      </c>
      <c r="B44" s="39" t="s">
        <v>118</v>
      </c>
      <c r="C44" s="39" t="s">
        <v>156</v>
      </c>
      <c r="D44" s="15">
        <v>2</v>
      </c>
      <c r="E44" s="15">
        <v>2</v>
      </c>
      <c r="F44" s="15">
        <v>2</v>
      </c>
      <c r="G44" s="24">
        <v>2</v>
      </c>
      <c r="H44" s="24">
        <v>2</v>
      </c>
      <c r="I44" s="24">
        <v>2</v>
      </c>
      <c r="J44" s="25">
        <v>2</v>
      </c>
      <c r="K44" s="25">
        <v>2</v>
      </c>
      <c r="L44" s="25">
        <v>2</v>
      </c>
      <c r="M44" s="26">
        <v>2</v>
      </c>
      <c r="N44" s="26">
        <v>2</v>
      </c>
      <c r="O44" s="26">
        <v>2</v>
      </c>
      <c r="P44" s="20">
        <f t="shared" si="17"/>
        <v>6</v>
      </c>
      <c r="Q44" s="20">
        <v>0</v>
      </c>
      <c r="R44" s="21">
        <f t="shared" si="18"/>
        <v>6</v>
      </c>
      <c r="S44" s="21">
        <v>0</v>
      </c>
      <c r="T44" s="22">
        <f t="shared" si="19"/>
        <v>6</v>
      </c>
      <c r="U44" s="22">
        <v>0</v>
      </c>
      <c r="V44" s="23">
        <f t="shared" si="20"/>
        <v>6</v>
      </c>
      <c r="W44" s="23">
        <v>0</v>
      </c>
      <c r="X44" s="43">
        <f t="shared" si="21"/>
        <v>24</v>
      </c>
      <c r="Y44" s="43">
        <f t="shared" si="22"/>
        <v>0</v>
      </c>
      <c r="Z44" s="44">
        <f t="shared" si="23"/>
        <v>0</v>
      </c>
      <c r="AA44" s="43">
        <f t="shared" si="24"/>
        <v>0</v>
      </c>
      <c r="AB44" s="44" t="str">
        <f t="shared" si="25"/>
        <v>NO</v>
      </c>
      <c r="AC44" s="70" t="s">
        <v>210</v>
      </c>
    </row>
    <row r="45" spans="1:29" ht="57" customHeight="1" x14ac:dyDescent="0.25">
      <c r="A45" s="38" t="s">
        <v>119</v>
      </c>
      <c r="B45" s="39" t="s">
        <v>107</v>
      </c>
      <c r="C45" s="39" t="s">
        <v>157</v>
      </c>
      <c r="D45" s="15">
        <v>1</v>
      </c>
      <c r="E45" s="15">
        <v>1</v>
      </c>
      <c r="F45" s="15">
        <v>1</v>
      </c>
      <c r="G45" s="24">
        <v>1</v>
      </c>
      <c r="H45" s="24">
        <v>1</v>
      </c>
      <c r="I45" s="24">
        <v>1</v>
      </c>
      <c r="J45" s="25">
        <v>1</v>
      </c>
      <c r="K45" s="25">
        <v>1</v>
      </c>
      <c r="L45" s="25">
        <v>1</v>
      </c>
      <c r="M45" s="26">
        <v>1</v>
      </c>
      <c r="N45" s="26">
        <v>1</v>
      </c>
      <c r="O45" s="26">
        <v>1</v>
      </c>
      <c r="P45" s="20">
        <f t="shared" si="17"/>
        <v>3</v>
      </c>
      <c r="Q45" s="20">
        <v>0</v>
      </c>
      <c r="R45" s="21">
        <f t="shared" si="18"/>
        <v>3</v>
      </c>
      <c r="S45" s="21">
        <v>0</v>
      </c>
      <c r="T45" s="22">
        <f t="shared" si="19"/>
        <v>3</v>
      </c>
      <c r="U45" s="22">
        <v>0</v>
      </c>
      <c r="V45" s="23">
        <f t="shared" si="20"/>
        <v>3</v>
      </c>
      <c r="W45" s="23">
        <v>0</v>
      </c>
      <c r="X45" s="43">
        <f t="shared" si="21"/>
        <v>12</v>
      </c>
      <c r="Y45" s="43">
        <f t="shared" si="22"/>
        <v>0</v>
      </c>
      <c r="Z45" s="44">
        <f t="shared" si="23"/>
        <v>0</v>
      </c>
      <c r="AA45" s="43">
        <f t="shared" si="24"/>
        <v>0</v>
      </c>
      <c r="AB45" s="44" t="str">
        <f t="shared" si="25"/>
        <v>NO</v>
      </c>
      <c r="AC45" s="70" t="s">
        <v>210</v>
      </c>
    </row>
    <row r="46" spans="1:29" ht="57" customHeight="1" x14ac:dyDescent="0.25">
      <c r="A46" s="38" t="s">
        <v>162</v>
      </c>
      <c r="B46" s="39" t="s">
        <v>163</v>
      </c>
      <c r="C46" s="39" t="s">
        <v>164</v>
      </c>
      <c r="D46" s="15"/>
      <c r="E46" s="15"/>
      <c r="F46" s="15"/>
      <c r="G46" s="24"/>
      <c r="H46" s="24"/>
      <c r="I46" s="24">
        <v>1</v>
      </c>
      <c r="J46" s="25"/>
      <c r="K46" s="25"/>
      <c r="L46" s="25"/>
      <c r="M46" s="26"/>
      <c r="N46" s="26"/>
      <c r="O46" s="26">
        <v>1</v>
      </c>
      <c r="P46" s="20">
        <f t="shared" si="17"/>
        <v>0</v>
      </c>
      <c r="Q46" s="20">
        <v>0</v>
      </c>
      <c r="R46" s="21">
        <f t="shared" si="18"/>
        <v>1</v>
      </c>
      <c r="S46" s="21">
        <v>0</v>
      </c>
      <c r="T46" s="22">
        <f t="shared" si="19"/>
        <v>0</v>
      </c>
      <c r="U46" s="22">
        <v>0</v>
      </c>
      <c r="V46" s="23">
        <f t="shared" si="20"/>
        <v>1</v>
      </c>
      <c r="W46" s="23">
        <v>0</v>
      </c>
      <c r="X46" s="43">
        <f t="shared" si="21"/>
        <v>2</v>
      </c>
      <c r="Y46" s="43">
        <f t="shared" si="22"/>
        <v>0</v>
      </c>
      <c r="Z46" s="44">
        <f t="shared" si="23"/>
        <v>0</v>
      </c>
      <c r="AA46" s="43">
        <f t="shared" si="24"/>
        <v>0</v>
      </c>
      <c r="AB46" s="44" t="str">
        <f t="shared" si="25"/>
        <v>NO</v>
      </c>
      <c r="AC46" s="70" t="s">
        <v>210</v>
      </c>
    </row>
    <row r="47" spans="1:29" ht="57" customHeight="1" x14ac:dyDescent="0.25">
      <c r="A47" s="38" t="s">
        <v>120</v>
      </c>
      <c r="B47" s="39" t="s">
        <v>108</v>
      </c>
      <c r="C47" s="39" t="s">
        <v>160</v>
      </c>
      <c r="D47" s="15">
        <v>1</v>
      </c>
      <c r="E47" s="15"/>
      <c r="F47" s="15"/>
      <c r="G47" s="24">
        <v>1</v>
      </c>
      <c r="H47" s="24"/>
      <c r="I47" s="24"/>
      <c r="J47" s="25">
        <v>1</v>
      </c>
      <c r="K47" s="25"/>
      <c r="L47" s="25"/>
      <c r="M47" s="26">
        <v>1</v>
      </c>
      <c r="N47" s="26"/>
      <c r="O47" s="26"/>
      <c r="P47" s="20">
        <f t="shared" si="17"/>
        <v>1</v>
      </c>
      <c r="Q47" s="20">
        <v>0</v>
      </c>
      <c r="R47" s="21">
        <f t="shared" si="18"/>
        <v>1</v>
      </c>
      <c r="S47" s="21">
        <v>0</v>
      </c>
      <c r="T47" s="22">
        <f t="shared" si="19"/>
        <v>1</v>
      </c>
      <c r="U47" s="22">
        <v>0</v>
      </c>
      <c r="V47" s="23">
        <f t="shared" si="20"/>
        <v>1</v>
      </c>
      <c r="W47" s="23">
        <v>0</v>
      </c>
      <c r="X47" s="43">
        <f t="shared" si="21"/>
        <v>4</v>
      </c>
      <c r="Y47" s="43">
        <f t="shared" si="22"/>
        <v>0</v>
      </c>
      <c r="Z47" s="44">
        <f t="shared" si="23"/>
        <v>0</v>
      </c>
      <c r="AA47" s="43">
        <f t="shared" si="24"/>
        <v>0</v>
      </c>
      <c r="AB47" s="44" t="str">
        <f t="shared" si="25"/>
        <v>NO</v>
      </c>
      <c r="AC47" s="70" t="s">
        <v>210</v>
      </c>
    </row>
    <row r="48" spans="1:29" ht="57" customHeight="1" x14ac:dyDescent="0.25">
      <c r="A48" s="38" t="s">
        <v>158</v>
      </c>
      <c r="B48" s="39" t="s">
        <v>109</v>
      </c>
      <c r="C48" s="38" t="s">
        <v>159</v>
      </c>
      <c r="D48" s="15"/>
      <c r="E48" s="15">
        <v>4</v>
      </c>
      <c r="F48" s="15">
        <v>1</v>
      </c>
      <c r="G48" s="24"/>
      <c r="H48" s="24"/>
      <c r="I48" s="24"/>
      <c r="J48" s="25">
        <v>5</v>
      </c>
      <c r="K48" s="25">
        <v>3</v>
      </c>
      <c r="L48" s="25">
        <v>3</v>
      </c>
      <c r="M48" s="26">
        <v>4</v>
      </c>
      <c r="N48" s="26">
        <v>4</v>
      </c>
      <c r="O48" s="26"/>
      <c r="P48" s="20">
        <f t="shared" si="17"/>
        <v>5</v>
      </c>
      <c r="Q48" s="20">
        <v>0</v>
      </c>
      <c r="R48" s="21">
        <f t="shared" si="18"/>
        <v>0</v>
      </c>
      <c r="S48" s="21">
        <v>0</v>
      </c>
      <c r="T48" s="22">
        <f t="shared" si="19"/>
        <v>11</v>
      </c>
      <c r="U48" s="22">
        <v>0</v>
      </c>
      <c r="V48" s="23">
        <f t="shared" si="20"/>
        <v>8</v>
      </c>
      <c r="W48" s="23">
        <v>0</v>
      </c>
      <c r="X48" s="43">
        <f t="shared" si="21"/>
        <v>24</v>
      </c>
      <c r="Y48" s="43">
        <f t="shared" si="22"/>
        <v>0</v>
      </c>
      <c r="Z48" s="44">
        <f t="shared" si="23"/>
        <v>0</v>
      </c>
      <c r="AA48" s="43">
        <f t="shared" si="24"/>
        <v>0</v>
      </c>
      <c r="AB48" s="44" t="str">
        <f t="shared" si="25"/>
        <v>NO</v>
      </c>
      <c r="AC48" s="70" t="s">
        <v>210</v>
      </c>
    </row>
    <row r="49" spans="1:29" ht="140.25" customHeight="1" x14ac:dyDescent="0.25">
      <c r="A49" s="38" t="s">
        <v>131</v>
      </c>
      <c r="B49" s="39" t="s">
        <v>110</v>
      </c>
      <c r="C49" s="39" t="s">
        <v>130</v>
      </c>
      <c r="D49" s="15"/>
      <c r="E49" s="15"/>
      <c r="F49" s="15">
        <v>1</v>
      </c>
      <c r="G49" s="24"/>
      <c r="H49" s="24"/>
      <c r="I49" s="24">
        <v>1</v>
      </c>
      <c r="J49" s="25"/>
      <c r="K49" s="25"/>
      <c r="L49" s="25">
        <v>1</v>
      </c>
      <c r="M49" s="26"/>
      <c r="N49" s="26"/>
      <c r="O49" s="26">
        <v>1</v>
      </c>
      <c r="P49" s="20">
        <f t="shared" si="17"/>
        <v>1</v>
      </c>
      <c r="Q49" s="20">
        <v>0</v>
      </c>
      <c r="R49" s="21">
        <f t="shared" si="18"/>
        <v>1</v>
      </c>
      <c r="S49" s="21">
        <v>0</v>
      </c>
      <c r="T49" s="22">
        <f t="shared" si="19"/>
        <v>1</v>
      </c>
      <c r="U49" s="22">
        <v>0</v>
      </c>
      <c r="V49" s="23">
        <f t="shared" si="20"/>
        <v>1</v>
      </c>
      <c r="W49" s="23">
        <v>0</v>
      </c>
      <c r="X49" s="43">
        <f t="shared" si="21"/>
        <v>4</v>
      </c>
      <c r="Y49" s="43">
        <f t="shared" si="22"/>
        <v>0</v>
      </c>
      <c r="Z49" s="44">
        <f t="shared" si="23"/>
        <v>0</v>
      </c>
      <c r="AA49" s="43">
        <f t="shared" si="24"/>
        <v>0</v>
      </c>
      <c r="AB49" s="44" t="str">
        <f t="shared" si="25"/>
        <v>NO</v>
      </c>
      <c r="AC49" s="70" t="s">
        <v>211</v>
      </c>
    </row>
    <row r="50" spans="1:29" ht="143.25" customHeight="1" x14ac:dyDescent="0.25">
      <c r="A50" s="38" t="s">
        <v>121</v>
      </c>
      <c r="B50" s="39" t="s">
        <v>111</v>
      </c>
      <c r="C50" s="39" t="s">
        <v>152</v>
      </c>
      <c r="D50" s="15"/>
      <c r="E50" s="15"/>
      <c r="F50" s="15">
        <v>1</v>
      </c>
      <c r="G50" s="24"/>
      <c r="H50" s="24"/>
      <c r="I50" s="24">
        <v>1</v>
      </c>
      <c r="J50" s="25"/>
      <c r="K50" s="25"/>
      <c r="L50" s="25">
        <v>1</v>
      </c>
      <c r="M50" s="26"/>
      <c r="N50" s="26"/>
      <c r="O50" s="26">
        <v>1</v>
      </c>
      <c r="P50" s="20">
        <f t="shared" si="17"/>
        <v>1</v>
      </c>
      <c r="Q50" s="20">
        <v>0</v>
      </c>
      <c r="R50" s="21">
        <f t="shared" si="18"/>
        <v>1</v>
      </c>
      <c r="S50" s="21">
        <v>0</v>
      </c>
      <c r="T50" s="22">
        <f t="shared" si="19"/>
        <v>1</v>
      </c>
      <c r="U50" s="22">
        <v>0</v>
      </c>
      <c r="V50" s="23">
        <f t="shared" si="20"/>
        <v>1</v>
      </c>
      <c r="W50" s="23">
        <v>0</v>
      </c>
      <c r="X50" s="43">
        <f t="shared" si="21"/>
        <v>4</v>
      </c>
      <c r="Y50" s="43">
        <f t="shared" si="22"/>
        <v>0</v>
      </c>
      <c r="Z50" s="44">
        <f t="shared" si="23"/>
        <v>0</v>
      </c>
      <c r="AA50" s="43">
        <f t="shared" si="24"/>
        <v>0</v>
      </c>
      <c r="AB50" s="44" t="str">
        <f t="shared" si="25"/>
        <v>NO</v>
      </c>
      <c r="AC50" s="70" t="s">
        <v>211</v>
      </c>
    </row>
    <row r="51" spans="1:29" ht="99" customHeight="1" x14ac:dyDescent="0.25">
      <c r="A51" s="38" t="s">
        <v>123</v>
      </c>
      <c r="B51" s="39" t="s">
        <v>124</v>
      </c>
      <c r="C51" s="39" t="s">
        <v>161</v>
      </c>
      <c r="D51" s="15"/>
      <c r="E51" s="15"/>
      <c r="F51" s="15">
        <v>1</v>
      </c>
      <c r="G51" s="24"/>
      <c r="H51" s="24"/>
      <c r="I51" s="24">
        <v>1</v>
      </c>
      <c r="J51" s="25"/>
      <c r="K51" s="25"/>
      <c r="L51" s="25">
        <v>1</v>
      </c>
      <c r="M51" s="26"/>
      <c r="N51" s="26"/>
      <c r="O51" s="26">
        <v>1</v>
      </c>
      <c r="P51" s="20">
        <f t="shared" si="17"/>
        <v>1</v>
      </c>
      <c r="Q51" s="20">
        <v>0</v>
      </c>
      <c r="R51" s="21">
        <f t="shared" si="18"/>
        <v>1</v>
      </c>
      <c r="S51" s="21">
        <v>0</v>
      </c>
      <c r="T51" s="22">
        <f t="shared" si="19"/>
        <v>1</v>
      </c>
      <c r="U51" s="22">
        <v>0</v>
      </c>
      <c r="V51" s="23">
        <f t="shared" si="20"/>
        <v>1</v>
      </c>
      <c r="W51" s="23">
        <v>0</v>
      </c>
      <c r="X51" s="43">
        <f t="shared" si="21"/>
        <v>4</v>
      </c>
      <c r="Y51" s="43">
        <f t="shared" si="22"/>
        <v>0</v>
      </c>
      <c r="Z51" s="44">
        <f t="shared" si="23"/>
        <v>0</v>
      </c>
      <c r="AA51" s="43">
        <f t="shared" si="24"/>
        <v>0</v>
      </c>
      <c r="AB51" s="44" t="str">
        <f t="shared" si="25"/>
        <v>NO</v>
      </c>
      <c r="AC51" s="70" t="s">
        <v>210</v>
      </c>
    </row>
    <row r="52" spans="1:29" ht="82.5" customHeight="1" x14ac:dyDescent="0.25">
      <c r="A52" s="38" t="s">
        <v>125</v>
      </c>
      <c r="B52" s="38" t="s">
        <v>126</v>
      </c>
      <c r="C52" s="38" t="s">
        <v>122</v>
      </c>
      <c r="D52" s="15"/>
      <c r="E52" s="15"/>
      <c r="F52" s="15">
        <v>1</v>
      </c>
      <c r="G52" s="24"/>
      <c r="H52" s="24"/>
      <c r="I52" s="24"/>
      <c r="J52" s="25"/>
      <c r="K52" s="25"/>
      <c r="L52" s="25"/>
      <c r="M52" s="26"/>
      <c r="N52" s="26"/>
      <c r="O52" s="26"/>
      <c r="P52" s="20">
        <f t="shared" si="17"/>
        <v>1</v>
      </c>
      <c r="Q52" s="20">
        <v>0</v>
      </c>
      <c r="R52" s="21">
        <f t="shared" si="18"/>
        <v>0</v>
      </c>
      <c r="S52" s="21">
        <v>0</v>
      </c>
      <c r="T52" s="22">
        <f t="shared" si="19"/>
        <v>0</v>
      </c>
      <c r="U52" s="22">
        <v>0</v>
      </c>
      <c r="V52" s="23">
        <f t="shared" si="20"/>
        <v>0</v>
      </c>
      <c r="W52" s="23">
        <v>0</v>
      </c>
      <c r="X52" s="43">
        <f t="shared" si="21"/>
        <v>1</v>
      </c>
      <c r="Y52" s="43">
        <f t="shared" si="22"/>
        <v>0</v>
      </c>
      <c r="Z52" s="44">
        <f t="shared" si="23"/>
        <v>0</v>
      </c>
      <c r="AA52" s="43">
        <f t="shared" si="24"/>
        <v>0</v>
      </c>
      <c r="AB52" s="44" t="str">
        <f t="shared" si="25"/>
        <v>NO</v>
      </c>
      <c r="AC52" s="70" t="s">
        <v>210</v>
      </c>
    </row>
    <row r="53" spans="1:29" ht="57" customHeight="1" x14ac:dyDescent="0.25">
      <c r="A53" s="38" t="s">
        <v>150</v>
      </c>
      <c r="B53" s="39" t="s">
        <v>151</v>
      </c>
      <c r="C53" s="39" t="s">
        <v>145</v>
      </c>
      <c r="D53" s="15"/>
      <c r="E53" s="15"/>
      <c r="F53" s="15"/>
      <c r="G53" s="24"/>
      <c r="H53" s="24"/>
      <c r="I53" s="24"/>
      <c r="J53" s="25"/>
      <c r="K53" s="25">
        <v>1</v>
      </c>
      <c r="L53" s="25"/>
      <c r="M53" s="26"/>
      <c r="N53" s="26"/>
      <c r="O53" s="26"/>
      <c r="P53" s="20">
        <f t="shared" si="17"/>
        <v>0</v>
      </c>
      <c r="Q53" s="20">
        <v>0</v>
      </c>
      <c r="R53" s="21">
        <f t="shared" si="18"/>
        <v>0</v>
      </c>
      <c r="S53" s="21">
        <v>0</v>
      </c>
      <c r="T53" s="22">
        <f t="shared" si="19"/>
        <v>1</v>
      </c>
      <c r="U53" s="22">
        <v>0</v>
      </c>
      <c r="V53" s="23">
        <f t="shared" si="20"/>
        <v>0</v>
      </c>
      <c r="W53" s="23">
        <v>0</v>
      </c>
      <c r="X53" s="43">
        <f t="shared" si="21"/>
        <v>1</v>
      </c>
      <c r="Y53" s="43">
        <f t="shared" si="22"/>
        <v>0</v>
      </c>
      <c r="Z53" s="44">
        <f t="shared" si="23"/>
        <v>0</v>
      </c>
      <c r="AA53" s="43">
        <f t="shared" si="24"/>
        <v>0</v>
      </c>
      <c r="AB53" s="44" t="str">
        <f t="shared" si="25"/>
        <v>NO</v>
      </c>
      <c r="AC53" s="70" t="s">
        <v>210</v>
      </c>
    </row>
    <row r="54" spans="1:29" ht="57" customHeight="1" x14ac:dyDescent="0.25">
      <c r="A54" s="38" t="s">
        <v>112</v>
      </c>
      <c r="B54" s="39" t="s">
        <v>127</v>
      </c>
      <c r="C54" s="39" t="s">
        <v>148</v>
      </c>
      <c r="D54" s="15"/>
      <c r="E54" s="15"/>
      <c r="F54" s="15"/>
      <c r="G54" s="24"/>
      <c r="H54" s="24"/>
      <c r="I54" s="24"/>
      <c r="J54" s="25"/>
      <c r="K54" s="25">
        <v>1</v>
      </c>
      <c r="L54" s="25"/>
      <c r="M54" s="26"/>
      <c r="N54" s="26"/>
      <c r="O54" s="26"/>
      <c r="P54" s="20">
        <f t="shared" si="17"/>
        <v>0</v>
      </c>
      <c r="Q54" s="20">
        <v>0</v>
      </c>
      <c r="R54" s="21">
        <f t="shared" si="18"/>
        <v>0</v>
      </c>
      <c r="S54" s="21">
        <v>0</v>
      </c>
      <c r="T54" s="22">
        <f t="shared" si="19"/>
        <v>1</v>
      </c>
      <c r="U54" s="22"/>
      <c r="V54" s="23">
        <f t="shared" si="20"/>
        <v>0</v>
      </c>
      <c r="W54" s="23"/>
      <c r="X54" s="43">
        <f t="shared" si="21"/>
        <v>1</v>
      </c>
      <c r="Y54" s="43">
        <f t="shared" si="22"/>
        <v>0</v>
      </c>
      <c r="Z54" s="44">
        <f t="shared" si="23"/>
        <v>0</v>
      </c>
      <c r="AA54" s="43">
        <f t="shared" si="24"/>
        <v>0</v>
      </c>
      <c r="AB54" s="44" t="str">
        <f t="shared" si="25"/>
        <v>NO</v>
      </c>
      <c r="AC54" s="70" t="s">
        <v>210</v>
      </c>
    </row>
    <row r="55" spans="1:29" ht="57" customHeight="1" x14ac:dyDescent="0.25">
      <c r="A55" s="38" t="s">
        <v>128</v>
      </c>
      <c r="B55" s="39" t="s">
        <v>129</v>
      </c>
      <c r="C55" s="39" t="s">
        <v>146</v>
      </c>
      <c r="D55" s="15"/>
      <c r="E55" s="15"/>
      <c r="F55" s="15"/>
      <c r="G55" s="24"/>
      <c r="H55" s="24"/>
      <c r="I55" s="24"/>
      <c r="J55" s="25"/>
      <c r="K55" s="25"/>
      <c r="L55" s="25"/>
      <c r="M55" s="26"/>
      <c r="N55" s="26">
        <v>1</v>
      </c>
      <c r="O55" s="26"/>
      <c r="P55" s="20">
        <f t="shared" si="17"/>
        <v>0</v>
      </c>
      <c r="Q55" s="20">
        <v>0</v>
      </c>
      <c r="R55" s="21">
        <f t="shared" si="18"/>
        <v>0</v>
      </c>
      <c r="S55" s="21">
        <v>0</v>
      </c>
      <c r="T55" s="22">
        <f t="shared" si="19"/>
        <v>0</v>
      </c>
      <c r="U55" s="22">
        <v>0</v>
      </c>
      <c r="V55" s="23">
        <f t="shared" si="20"/>
        <v>1</v>
      </c>
      <c r="W55" s="23">
        <v>0</v>
      </c>
      <c r="X55" s="43">
        <f t="shared" si="21"/>
        <v>1</v>
      </c>
      <c r="Y55" s="43">
        <f t="shared" si="22"/>
        <v>0</v>
      </c>
      <c r="Z55" s="44">
        <f t="shared" si="23"/>
        <v>0</v>
      </c>
      <c r="AA55" s="43">
        <f t="shared" si="24"/>
        <v>0</v>
      </c>
      <c r="AB55" s="44" t="str">
        <f t="shared" si="25"/>
        <v>NO</v>
      </c>
      <c r="AC55" s="70" t="s">
        <v>210</v>
      </c>
    </row>
    <row r="56" spans="1:29" ht="57" customHeight="1" x14ac:dyDescent="0.25">
      <c r="A56" s="38" t="s">
        <v>173</v>
      </c>
      <c r="B56" s="39" t="s">
        <v>171</v>
      </c>
      <c r="C56" s="39" t="s">
        <v>172</v>
      </c>
      <c r="D56" s="15"/>
      <c r="E56" s="15"/>
      <c r="F56" s="15"/>
      <c r="G56" s="24"/>
      <c r="H56" s="24"/>
      <c r="I56" s="24"/>
      <c r="J56" s="25"/>
      <c r="K56" s="25"/>
      <c r="L56" s="25"/>
      <c r="M56" s="26"/>
      <c r="N56" s="26"/>
      <c r="O56" s="26">
        <v>1</v>
      </c>
      <c r="P56" s="20">
        <f t="shared" si="17"/>
        <v>0</v>
      </c>
      <c r="Q56" s="20">
        <v>0</v>
      </c>
      <c r="R56" s="21">
        <f t="shared" si="18"/>
        <v>0</v>
      </c>
      <c r="S56" s="21">
        <v>0</v>
      </c>
      <c r="T56" s="22">
        <f t="shared" si="19"/>
        <v>0</v>
      </c>
      <c r="U56" s="22">
        <v>0</v>
      </c>
      <c r="V56" s="23">
        <f t="shared" si="20"/>
        <v>1</v>
      </c>
      <c r="W56" s="23">
        <v>0</v>
      </c>
      <c r="X56" s="43">
        <f t="shared" si="21"/>
        <v>1</v>
      </c>
      <c r="Y56" s="43">
        <f t="shared" si="22"/>
        <v>0</v>
      </c>
      <c r="Z56" s="44">
        <f t="shared" si="23"/>
        <v>0</v>
      </c>
      <c r="AA56" s="43">
        <f t="shared" si="24"/>
        <v>0</v>
      </c>
      <c r="AB56" s="44" t="str">
        <f t="shared" si="25"/>
        <v>NO</v>
      </c>
      <c r="AC56" s="70" t="s">
        <v>210</v>
      </c>
    </row>
    <row r="57" spans="1:29" ht="57" customHeight="1" x14ac:dyDescent="0.25">
      <c r="A57" s="38" t="s">
        <v>113</v>
      </c>
      <c r="B57" s="39" t="s">
        <v>114</v>
      </c>
      <c r="C57" s="39" t="s">
        <v>147</v>
      </c>
      <c r="D57" s="15">
        <v>1</v>
      </c>
      <c r="E57" s="15"/>
      <c r="F57" s="15"/>
      <c r="G57" s="24">
        <v>1</v>
      </c>
      <c r="H57" s="24"/>
      <c r="I57" s="24"/>
      <c r="J57" s="25">
        <v>1</v>
      </c>
      <c r="K57" s="25"/>
      <c r="L57" s="25"/>
      <c r="M57" s="26">
        <v>1</v>
      </c>
      <c r="N57" s="26"/>
      <c r="O57" s="26"/>
      <c r="P57" s="20">
        <f t="shared" si="17"/>
        <v>1</v>
      </c>
      <c r="Q57" s="20">
        <v>0</v>
      </c>
      <c r="R57" s="21">
        <f t="shared" si="18"/>
        <v>1</v>
      </c>
      <c r="S57" s="21">
        <v>0</v>
      </c>
      <c r="T57" s="22">
        <f t="shared" si="19"/>
        <v>1</v>
      </c>
      <c r="U57" s="22">
        <v>0</v>
      </c>
      <c r="V57" s="23">
        <f t="shared" si="20"/>
        <v>1</v>
      </c>
      <c r="W57" s="23">
        <v>0</v>
      </c>
      <c r="X57" s="43">
        <f t="shared" si="21"/>
        <v>4</v>
      </c>
      <c r="Y57" s="43">
        <f t="shared" si="22"/>
        <v>0</v>
      </c>
      <c r="Z57" s="44">
        <f t="shared" si="23"/>
        <v>0</v>
      </c>
      <c r="AA57" s="43">
        <f t="shared" si="24"/>
        <v>0</v>
      </c>
      <c r="AB57" s="44" t="str">
        <f t="shared" si="25"/>
        <v>NO</v>
      </c>
      <c r="AC57" s="70" t="s">
        <v>210</v>
      </c>
    </row>
    <row r="58" spans="1:29" ht="30" customHeight="1" x14ac:dyDescent="0.4">
      <c r="A58" s="77" t="s">
        <v>32</v>
      </c>
      <c r="B58" s="78"/>
      <c r="C58" s="78"/>
      <c r="D58" s="12">
        <f t="shared" ref="D58:W58" si="26">SUM(D41:D57,D20:D39,D12:D18)</f>
        <v>102</v>
      </c>
      <c r="E58" s="12">
        <f t="shared" si="26"/>
        <v>19</v>
      </c>
      <c r="F58" s="12">
        <f t="shared" si="26"/>
        <v>15</v>
      </c>
      <c r="G58" s="12">
        <f t="shared" si="26"/>
        <v>202</v>
      </c>
      <c r="H58" s="12">
        <f t="shared" si="26"/>
        <v>4</v>
      </c>
      <c r="I58" s="12">
        <f t="shared" si="26"/>
        <v>15</v>
      </c>
      <c r="J58" s="12">
        <f t="shared" si="26"/>
        <v>15</v>
      </c>
      <c r="K58" s="12">
        <f t="shared" si="26"/>
        <v>21</v>
      </c>
      <c r="L58" s="12">
        <f t="shared" si="26"/>
        <v>26</v>
      </c>
      <c r="M58" s="12">
        <f t="shared" si="26"/>
        <v>30</v>
      </c>
      <c r="N58" s="12">
        <f t="shared" si="26"/>
        <v>242</v>
      </c>
      <c r="O58" s="12">
        <f t="shared" si="26"/>
        <v>12</v>
      </c>
      <c r="P58" s="12">
        <f t="shared" si="26"/>
        <v>136</v>
      </c>
      <c r="Q58" s="12">
        <f t="shared" si="26"/>
        <v>0</v>
      </c>
      <c r="R58" s="12">
        <f t="shared" si="26"/>
        <v>221</v>
      </c>
      <c r="S58" s="12">
        <f t="shared" si="26"/>
        <v>0</v>
      </c>
      <c r="T58" s="12">
        <f t="shared" si="26"/>
        <v>62</v>
      </c>
      <c r="U58" s="12">
        <f t="shared" si="26"/>
        <v>0</v>
      </c>
      <c r="V58" s="12">
        <f t="shared" si="26"/>
        <v>284</v>
      </c>
      <c r="W58" s="12">
        <f t="shared" si="26"/>
        <v>0</v>
      </c>
      <c r="X58" s="45">
        <f>SUM(X12:X57)</f>
        <v>703</v>
      </c>
      <c r="Y58" s="45">
        <f>SUM(Y12:Y57)</f>
        <v>0</v>
      </c>
      <c r="Z58" s="46">
        <f>AVERAGE(Z12:Z57)</f>
        <v>0</v>
      </c>
      <c r="AA58" s="47">
        <f>SUM(AA12:AA57)/X58</f>
        <v>0</v>
      </c>
      <c r="AB58" s="45">
        <f>COUNTIFS(AB12:AB57,"SI")</f>
        <v>0</v>
      </c>
      <c r="AC58" s="45">
        <f>COUNTIFS(AC12:AC57,"SI")</f>
        <v>40</v>
      </c>
    </row>
    <row r="59" spans="1:29" ht="30" customHeight="1" x14ac:dyDescent="0.4">
      <c r="A59" s="77" t="s">
        <v>177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</row>
    <row r="60" spans="1:29" ht="56.25" customHeight="1" x14ac:dyDescent="0.25">
      <c r="A60" s="30" t="s">
        <v>178</v>
      </c>
      <c r="B60" s="30" t="s">
        <v>179</v>
      </c>
      <c r="C60" s="30" t="s">
        <v>170</v>
      </c>
      <c r="D60" s="15"/>
      <c r="E60" s="15"/>
      <c r="F60" s="15">
        <v>28</v>
      </c>
      <c r="G60" s="17"/>
      <c r="H60" s="17"/>
      <c r="I60" s="17"/>
      <c r="J60" s="18"/>
      <c r="K60" s="18"/>
      <c r="L60" s="18"/>
      <c r="M60" s="19"/>
      <c r="N60" s="19"/>
      <c r="O60" s="19"/>
      <c r="P60" s="20">
        <f t="shared" ref="P60" si="27">SUM(D60:F60)</f>
        <v>28</v>
      </c>
      <c r="Q60" s="20">
        <v>28</v>
      </c>
      <c r="R60" s="21">
        <f>SUM(G60:I60)</f>
        <v>0</v>
      </c>
      <c r="S60" s="21"/>
      <c r="T60" s="22">
        <f>SUM(J60:L60)</f>
        <v>0</v>
      </c>
      <c r="U60" s="22"/>
      <c r="V60" s="23">
        <f>SUM(M60:O60)</f>
        <v>0</v>
      </c>
      <c r="W60" s="23"/>
      <c r="X60" s="43">
        <f>P60+R60+T60+V60</f>
        <v>28</v>
      </c>
      <c r="Y60" s="43">
        <f>Q60+S60+U60+W60</f>
        <v>28</v>
      </c>
      <c r="Z60" s="44">
        <f>Y60/X60</f>
        <v>1</v>
      </c>
      <c r="AA60" s="43">
        <f>IF(Y60&gt;X60,X60,Y60)</f>
        <v>28</v>
      </c>
      <c r="AB60" s="44" t="str">
        <f>IF(IFERROR(SUM((Q60&gt;0),(S60&gt;0),(U60&gt;0),(W60&gt;0))/SUM((P60&gt;0),(R60&gt;0),(T60&gt;0),(V60&gt;0)),0)&gt;=51%,"SI","NO")</f>
        <v>SI</v>
      </c>
    </row>
    <row r="61" spans="1:29" ht="26.25" customHeight="1" x14ac:dyDescent="0.4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4"/>
      <c r="Q61" s="4"/>
      <c r="R61" s="4"/>
      <c r="S61" s="4"/>
      <c r="T61" s="33"/>
      <c r="U61" s="31"/>
      <c r="V61" s="4"/>
      <c r="W61" s="4"/>
      <c r="X61" s="4"/>
      <c r="Y61" s="4"/>
      <c r="Z61" s="34"/>
      <c r="AA61" s="34"/>
    </row>
    <row r="62" spans="1:29" ht="15.75" customHeight="1" x14ac:dyDescent="0.45">
      <c r="A62" s="7"/>
      <c r="B62" s="35" t="s">
        <v>44</v>
      </c>
      <c r="C62" s="32"/>
      <c r="D62" s="32"/>
      <c r="E62" s="84" t="s">
        <v>33</v>
      </c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4"/>
      <c r="R62" s="79" t="s">
        <v>34</v>
      </c>
      <c r="S62" s="80"/>
      <c r="T62" s="80"/>
      <c r="U62" s="31"/>
      <c r="V62" s="4"/>
      <c r="W62" s="75" t="s">
        <v>35</v>
      </c>
      <c r="X62" s="75"/>
      <c r="Y62" s="75"/>
      <c r="Z62" s="75"/>
      <c r="AA62" s="75"/>
    </row>
    <row r="63" spans="1:29" ht="21" customHeight="1" x14ac:dyDescent="0.4">
      <c r="A63" s="7"/>
      <c r="B63" s="36" t="s">
        <v>133</v>
      </c>
      <c r="C63" s="37"/>
      <c r="D63" s="37"/>
      <c r="E63" s="83" t="s">
        <v>36</v>
      </c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76" t="s">
        <v>37</v>
      </c>
      <c r="R63" s="81"/>
      <c r="S63" s="81"/>
      <c r="T63" s="81"/>
      <c r="U63" s="81"/>
      <c r="V63" s="2"/>
      <c r="W63" s="76" t="s">
        <v>38</v>
      </c>
      <c r="X63" s="76"/>
      <c r="Y63" s="76"/>
      <c r="Z63" s="76"/>
      <c r="AA63" s="76"/>
    </row>
    <row r="64" spans="1:29" ht="21.75" customHeight="1" x14ac:dyDescent="0.4">
      <c r="A64" s="7"/>
      <c r="B64" s="36" t="s">
        <v>132</v>
      </c>
      <c r="C64" s="37"/>
      <c r="D64" s="37"/>
      <c r="E64" s="82" t="s">
        <v>43</v>
      </c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76" t="s">
        <v>39</v>
      </c>
      <c r="R64" s="81"/>
      <c r="S64" s="81"/>
      <c r="T64" s="81"/>
      <c r="U64" s="81"/>
      <c r="V64" s="2"/>
      <c r="W64" s="76" t="s">
        <v>40</v>
      </c>
      <c r="X64" s="76"/>
      <c r="Y64" s="76"/>
      <c r="Z64" s="76"/>
      <c r="AA64" s="76"/>
    </row>
    <row r="65" spans="1:27" ht="15.75" customHeight="1" x14ac:dyDescent="0.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8"/>
      <c r="Q65" s="8"/>
      <c r="R65" s="8"/>
      <c r="S65" s="8"/>
      <c r="T65" s="8"/>
      <c r="U65" s="9"/>
      <c r="V65" s="8"/>
      <c r="W65" s="10"/>
      <c r="X65" s="10"/>
      <c r="Y65" s="10"/>
      <c r="Z65" s="10"/>
      <c r="AA65" s="10"/>
    </row>
    <row r="66" spans="1:27" ht="15.75" customHeight="1" x14ac:dyDescent="0.25">
      <c r="U66" s="11"/>
    </row>
    <row r="67" spans="1:27" ht="15.75" customHeight="1" x14ac:dyDescent="0.25">
      <c r="U67" s="11"/>
    </row>
    <row r="68" spans="1:27" ht="15.75" customHeight="1" x14ac:dyDescent="0.25">
      <c r="U68" s="11"/>
    </row>
    <row r="69" spans="1:27" ht="15.75" customHeight="1" x14ac:dyDescent="0.25">
      <c r="U69" s="11"/>
    </row>
    <row r="70" spans="1:27" ht="15.75" customHeight="1" x14ac:dyDescent="0.25">
      <c r="U70" s="11"/>
    </row>
    <row r="71" spans="1:27" ht="15.75" customHeight="1" x14ac:dyDescent="0.25">
      <c r="U71" s="11"/>
    </row>
    <row r="72" spans="1:27" ht="15.75" customHeight="1" x14ac:dyDescent="0.25">
      <c r="U72" s="11"/>
    </row>
    <row r="73" spans="1:27" ht="15.75" customHeight="1" x14ac:dyDescent="0.25">
      <c r="U73" s="11"/>
    </row>
    <row r="74" spans="1:27" ht="15.75" customHeight="1" x14ac:dyDescent="0.25">
      <c r="U74" s="11"/>
    </row>
    <row r="75" spans="1:27" ht="15.75" customHeight="1" x14ac:dyDescent="0.25">
      <c r="U75" s="11"/>
    </row>
    <row r="76" spans="1:27" ht="15.75" customHeight="1" x14ac:dyDescent="0.25">
      <c r="U76" s="11"/>
    </row>
    <row r="77" spans="1:27" ht="15.75" customHeight="1" x14ac:dyDescent="0.25">
      <c r="U77" s="11"/>
    </row>
    <row r="78" spans="1:27" ht="15.75" customHeight="1" x14ac:dyDescent="0.25">
      <c r="U78" s="11"/>
    </row>
    <row r="79" spans="1:27" ht="15.75" customHeight="1" x14ac:dyDescent="0.25">
      <c r="U79" s="11"/>
    </row>
    <row r="80" spans="1:27" ht="15.75" customHeight="1" x14ac:dyDescent="0.25">
      <c r="U80" s="11"/>
    </row>
    <row r="81" spans="21:21" ht="15.75" customHeight="1" x14ac:dyDescent="0.25">
      <c r="U81" s="11"/>
    </row>
    <row r="82" spans="21:21" ht="15.75" customHeight="1" x14ac:dyDescent="0.25">
      <c r="U82" s="11"/>
    </row>
    <row r="83" spans="21:21" ht="15.75" customHeight="1" x14ac:dyDescent="0.25">
      <c r="U83" s="11"/>
    </row>
    <row r="84" spans="21:21" ht="15.75" customHeight="1" x14ac:dyDescent="0.25">
      <c r="U84" s="11"/>
    </row>
    <row r="85" spans="21:21" ht="15.75" customHeight="1" x14ac:dyDescent="0.25">
      <c r="U85" s="11"/>
    </row>
    <row r="86" spans="21:21" ht="15.75" customHeight="1" x14ac:dyDescent="0.25">
      <c r="U86" s="11"/>
    </row>
    <row r="87" spans="21:21" ht="15.75" customHeight="1" x14ac:dyDescent="0.25">
      <c r="U87" s="11"/>
    </row>
    <row r="88" spans="21:21" ht="15.75" customHeight="1" x14ac:dyDescent="0.25">
      <c r="U88" s="11"/>
    </row>
    <row r="89" spans="21:21" ht="15.75" customHeight="1" x14ac:dyDescent="0.25">
      <c r="U89" s="11"/>
    </row>
    <row r="90" spans="21:21" ht="15.75" customHeight="1" x14ac:dyDescent="0.25">
      <c r="U90" s="11"/>
    </row>
    <row r="91" spans="21:21" ht="15.75" customHeight="1" x14ac:dyDescent="0.25">
      <c r="U91" s="11"/>
    </row>
    <row r="92" spans="21:21" ht="15.75" customHeight="1" x14ac:dyDescent="0.25">
      <c r="U92" s="11"/>
    </row>
    <row r="93" spans="21:21" ht="15.75" customHeight="1" x14ac:dyDescent="0.25">
      <c r="U93" s="11"/>
    </row>
    <row r="94" spans="21:21" ht="15.75" customHeight="1" x14ac:dyDescent="0.25">
      <c r="U94" s="11"/>
    </row>
    <row r="95" spans="21:21" ht="15.75" customHeight="1" x14ac:dyDescent="0.25">
      <c r="U95" s="11"/>
    </row>
    <row r="96" spans="21:21" ht="15.75" customHeight="1" x14ac:dyDescent="0.25">
      <c r="U96" s="11"/>
    </row>
    <row r="97" spans="21:21" ht="15.75" customHeight="1" x14ac:dyDescent="0.25">
      <c r="U97" s="11"/>
    </row>
    <row r="98" spans="21:21" ht="15.75" customHeight="1" x14ac:dyDescent="0.25">
      <c r="U98" s="11"/>
    </row>
    <row r="99" spans="21:21" ht="15.75" customHeight="1" x14ac:dyDescent="0.25">
      <c r="U99" s="11"/>
    </row>
    <row r="100" spans="21:21" ht="15.75" customHeight="1" x14ac:dyDescent="0.25">
      <c r="U100" s="11"/>
    </row>
    <row r="101" spans="21:21" ht="15.75" customHeight="1" x14ac:dyDescent="0.25">
      <c r="U101" s="11"/>
    </row>
    <row r="102" spans="21:21" ht="15.75" customHeight="1" x14ac:dyDescent="0.25">
      <c r="U102" s="11"/>
    </row>
    <row r="103" spans="21:21" ht="15.75" customHeight="1" x14ac:dyDescent="0.25">
      <c r="U103" s="11"/>
    </row>
    <row r="104" spans="21:21" ht="15.75" customHeight="1" x14ac:dyDescent="0.25">
      <c r="U104" s="11"/>
    </row>
    <row r="105" spans="21:21" ht="15.75" customHeight="1" x14ac:dyDescent="0.25">
      <c r="U105" s="11"/>
    </row>
    <row r="106" spans="21:21" ht="15.75" customHeight="1" x14ac:dyDescent="0.25">
      <c r="U106" s="11"/>
    </row>
    <row r="107" spans="21:21" ht="15.75" customHeight="1" x14ac:dyDescent="0.25">
      <c r="U107" s="11"/>
    </row>
    <row r="108" spans="21:21" ht="15.75" customHeight="1" x14ac:dyDescent="0.25">
      <c r="U108" s="11"/>
    </row>
    <row r="109" spans="21:21" ht="15.75" customHeight="1" x14ac:dyDescent="0.25">
      <c r="U109" s="11"/>
    </row>
    <row r="110" spans="21:21" ht="15.75" customHeight="1" x14ac:dyDescent="0.25">
      <c r="U110" s="11"/>
    </row>
    <row r="111" spans="21:21" ht="15.75" customHeight="1" x14ac:dyDescent="0.25">
      <c r="U111" s="11"/>
    </row>
    <row r="112" spans="21:21" ht="15.75" customHeight="1" x14ac:dyDescent="0.25">
      <c r="U112" s="11"/>
    </row>
    <row r="113" spans="21:21" ht="15.75" customHeight="1" x14ac:dyDescent="0.25">
      <c r="U113" s="11"/>
    </row>
    <row r="114" spans="21:21" ht="15.75" customHeight="1" x14ac:dyDescent="0.25">
      <c r="U114" s="11"/>
    </row>
    <row r="115" spans="21:21" ht="15.75" customHeight="1" x14ac:dyDescent="0.25">
      <c r="U115" s="11"/>
    </row>
    <row r="116" spans="21:21" ht="15.75" customHeight="1" x14ac:dyDescent="0.25">
      <c r="U116" s="11"/>
    </row>
    <row r="117" spans="21:21" ht="15.75" customHeight="1" x14ac:dyDescent="0.25">
      <c r="U117" s="11"/>
    </row>
    <row r="118" spans="21:21" ht="15.75" customHeight="1" x14ac:dyDescent="0.25">
      <c r="U118" s="11"/>
    </row>
    <row r="119" spans="21:21" ht="15.75" customHeight="1" x14ac:dyDescent="0.25">
      <c r="U119" s="11"/>
    </row>
    <row r="120" spans="21:21" ht="15.75" customHeight="1" x14ac:dyDescent="0.25">
      <c r="U120" s="11"/>
    </row>
    <row r="121" spans="21:21" ht="15.75" customHeight="1" x14ac:dyDescent="0.25">
      <c r="U121" s="11"/>
    </row>
    <row r="122" spans="21:21" ht="15.75" customHeight="1" x14ac:dyDescent="0.25">
      <c r="U122" s="11"/>
    </row>
    <row r="123" spans="21:21" ht="15.75" customHeight="1" x14ac:dyDescent="0.25">
      <c r="U123" s="11"/>
    </row>
    <row r="124" spans="21:21" ht="15.75" customHeight="1" x14ac:dyDescent="0.25">
      <c r="U124" s="11"/>
    </row>
    <row r="125" spans="21:21" ht="15.75" customHeight="1" x14ac:dyDescent="0.25">
      <c r="U125" s="11"/>
    </row>
    <row r="126" spans="21:21" ht="15.75" customHeight="1" x14ac:dyDescent="0.25">
      <c r="U126" s="11"/>
    </row>
    <row r="127" spans="21:21" ht="15.75" customHeight="1" x14ac:dyDescent="0.25">
      <c r="U127" s="11"/>
    </row>
    <row r="128" spans="21:21" ht="15.75" customHeight="1" x14ac:dyDescent="0.25">
      <c r="U128" s="11"/>
    </row>
    <row r="129" spans="21:21" ht="15.75" customHeight="1" x14ac:dyDescent="0.25">
      <c r="U129" s="11"/>
    </row>
    <row r="130" spans="21:21" ht="15.75" customHeight="1" x14ac:dyDescent="0.25">
      <c r="U130" s="11"/>
    </row>
    <row r="131" spans="21:21" ht="15.75" customHeight="1" x14ac:dyDescent="0.25">
      <c r="U131" s="11"/>
    </row>
    <row r="132" spans="21:21" ht="15.75" customHeight="1" x14ac:dyDescent="0.25">
      <c r="U132" s="11"/>
    </row>
    <row r="133" spans="21:21" ht="15.75" customHeight="1" x14ac:dyDescent="0.25">
      <c r="U133" s="11"/>
    </row>
    <row r="134" spans="21:21" ht="15.75" customHeight="1" x14ac:dyDescent="0.25">
      <c r="U134" s="11"/>
    </row>
    <row r="135" spans="21:21" ht="15.75" customHeight="1" x14ac:dyDescent="0.25">
      <c r="U135" s="11"/>
    </row>
    <row r="136" spans="21:21" ht="15.75" customHeight="1" x14ac:dyDescent="0.25">
      <c r="U136" s="11"/>
    </row>
    <row r="137" spans="21:21" ht="15.75" customHeight="1" x14ac:dyDescent="0.25">
      <c r="U137" s="11"/>
    </row>
    <row r="138" spans="21:21" ht="15.75" customHeight="1" x14ac:dyDescent="0.25">
      <c r="U138" s="11"/>
    </row>
    <row r="139" spans="21:21" ht="15.75" customHeight="1" x14ac:dyDescent="0.25">
      <c r="U139" s="11"/>
    </row>
    <row r="140" spans="21:21" ht="15.75" customHeight="1" x14ac:dyDescent="0.25">
      <c r="U140" s="11"/>
    </row>
    <row r="141" spans="21:21" ht="15.75" customHeight="1" x14ac:dyDescent="0.25">
      <c r="U141" s="11"/>
    </row>
    <row r="142" spans="21:21" ht="15.75" customHeight="1" x14ac:dyDescent="0.25">
      <c r="U142" s="11"/>
    </row>
    <row r="143" spans="21:21" ht="15.75" customHeight="1" x14ac:dyDescent="0.25">
      <c r="U143" s="11"/>
    </row>
    <row r="144" spans="21:21" ht="15.75" customHeight="1" x14ac:dyDescent="0.25">
      <c r="U144" s="11"/>
    </row>
    <row r="145" spans="21:21" ht="15.75" customHeight="1" x14ac:dyDescent="0.25">
      <c r="U145" s="11"/>
    </row>
    <row r="146" spans="21:21" ht="15.75" customHeight="1" x14ac:dyDescent="0.25">
      <c r="U146" s="11"/>
    </row>
    <row r="147" spans="21:21" ht="15.75" customHeight="1" x14ac:dyDescent="0.25">
      <c r="U147" s="11"/>
    </row>
    <row r="148" spans="21:21" ht="15.75" customHeight="1" x14ac:dyDescent="0.25">
      <c r="U148" s="11"/>
    </row>
    <row r="149" spans="21:21" ht="15.75" customHeight="1" x14ac:dyDescent="0.25">
      <c r="U149" s="11"/>
    </row>
    <row r="150" spans="21:21" ht="15.75" customHeight="1" x14ac:dyDescent="0.25">
      <c r="U150" s="11"/>
    </row>
    <row r="151" spans="21:21" ht="15.75" customHeight="1" x14ac:dyDescent="0.25">
      <c r="U151" s="11"/>
    </row>
    <row r="152" spans="21:21" ht="15.75" customHeight="1" x14ac:dyDescent="0.25">
      <c r="U152" s="11"/>
    </row>
    <row r="153" spans="21:21" ht="15.75" customHeight="1" x14ac:dyDescent="0.25">
      <c r="U153" s="11"/>
    </row>
    <row r="154" spans="21:21" ht="15.75" customHeight="1" x14ac:dyDescent="0.25">
      <c r="U154" s="11"/>
    </row>
    <row r="155" spans="21:21" ht="15.75" customHeight="1" x14ac:dyDescent="0.25">
      <c r="U155" s="11"/>
    </row>
    <row r="156" spans="21:21" ht="15.75" customHeight="1" x14ac:dyDescent="0.25">
      <c r="U156" s="11"/>
    </row>
    <row r="157" spans="21:21" ht="15.75" customHeight="1" x14ac:dyDescent="0.25">
      <c r="U157" s="11"/>
    </row>
    <row r="158" spans="21:21" ht="15.75" customHeight="1" x14ac:dyDescent="0.25">
      <c r="U158" s="11"/>
    </row>
    <row r="159" spans="21:21" ht="15.75" customHeight="1" x14ac:dyDescent="0.25">
      <c r="U159" s="11"/>
    </row>
    <row r="160" spans="21:21" ht="15.75" customHeight="1" x14ac:dyDescent="0.25">
      <c r="U160" s="11"/>
    </row>
    <row r="161" spans="21:21" ht="15.75" customHeight="1" x14ac:dyDescent="0.25">
      <c r="U161" s="11"/>
    </row>
    <row r="162" spans="21:21" ht="15.75" customHeight="1" x14ac:dyDescent="0.25">
      <c r="U162" s="11"/>
    </row>
    <row r="163" spans="21:21" ht="15.75" customHeight="1" x14ac:dyDescent="0.25">
      <c r="U163" s="11"/>
    </row>
    <row r="164" spans="21:21" ht="15.75" customHeight="1" x14ac:dyDescent="0.25">
      <c r="U164" s="11"/>
    </row>
    <row r="165" spans="21:21" ht="15.75" customHeight="1" x14ac:dyDescent="0.25">
      <c r="U165" s="11"/>
    </row>
    <row r="166" spans="21:21" ht="15.75" customHeight="1" x14ac:dyDescent="0.25">
      <c r="U166" s="11"/>
    </row>
    <row r="167" spans="21:21" ht="15.75" customHeight="1" x14ac:dyDescent="0.25">
      <c r="U167" s="11"/>
    </row>
    <row r="168" spans="21:21" ht="15.75" customHeight="1" x14ac:dyDescent="0.25">
      <c r="U168" s="11"/>
    </row>
    <row r="169" spans="21:21" ht="15.75" customHeight="1" x14ac:dyDescent="0.25">
      <c r="U169" s="11"/>
    </row>
    <row r="170" spans="21:21" ht="15.75" customHeight="1" x14ac:dyDescent="0.25">
      <c r="U170" s="11"/>
    </row>
    <row r="171" spans="21:21" ht="15.75" customHeight="1" x14ac:dyDescent="0.25">
      <c r="U171" s="11"/>
    </row>
    <row r="172" spans="21:21" ht="15.75" customHeight="1" x14ac:dyDescent="0.25">
      <c r="U172" s="11"/>
    </row>
    <row r="173" spans="21:21" ht="15.75" customHeight="1" x14ac:dyDescent="0.25">
      <c r="U173" s="11"/>
    </row>
    <row r="174" spans="21:21" ht="15.75" customHeight="1" x14ac:dyDescent="0.25">
      <c r="U174" s="11"/>
    </row>
    <row r="175" spans="21:21" ht="15.75" customHeight="1" x14ac:dyDescent="0.25">
      <c r="U175" s="11"/>
    </row>
    <row r="176" spans="21:21" ht="15.75" customHeight="1" x14ac:dyDescent="0.25">
      <c r="U176" s="11"/>
    </row>
    <row r="177" spans="21:21" ht="15.75" customHeight="1" x14ac:dyDescent="0.25">
      <c r="U177" s="11"/>
    </row>
    <row r="178" spans="21:21" ht="15.75" customHeight="1" x14ac:dyDescent="0.25">
      <c r="U178" s="11"/>
    </row>
    <row r="179" spans="21:21" ht="15.75" customHeight="1" x14ac:dyDescent="0.25">
      <c r="U179" s="11"/>
    </row>
    <row r="180" spans="21:21" ht="15.75" customHeight="1" x14ac:dyDescent="0.25">
      <c r="U180" s="11"/>
    </row>
    <row r="181" spans="21:21" ht="15.75" customHeight="1" x14ac:dyDescent="0.25">
      <c r="U181" s="11"/>
    </row>
    <row r="182" spans="21:21" ht="15.75" customHeight="1" x14ac:dyDescent="0.25">
      <c r="U182" s="11"/>
    </row>
    <row r="183" spans="21:21" ht="15.75" customHeight="1" x14ac:dyDescent="0.25">
      <c r="U183" s="11"/>
    </row>
    <row r="184" spans="21:21" ht="15.75" customHeight="1" x14ac:dyDescent="0.25">
      <c r="U184" s="11"/>
    </row>
    <row r="185" spans="21:21" ht="15.75" customHeight="1" x14ac:dyDescent="0.25">
      <c r="U185" s="11"/>
    </row>
    <row r="186" spans="21:21" ht="15.75" customHeight="1" x14ac:dyDescent="0.25">
      <c r="U186" s="11"/>
    </row>
    <row r="187" spans="21:21" ht="15.75" customHeight="1" x14ac:dyDescent="0.25">
      <c r="U187" s="11"/>
    </row>
    <row r="188" spans="21:21" ht="15.75" customHeight="1" x14ac:dyDescent="0.25">
      <c r="U188" s="11"/>
    </row>
    <row r="189" spans="21:21" ht="15.75" customHeight="1" x14ac:dyDescent="0.25">
      <c r="U189" s="11"/>
    </row>
    <row r="190" spans="21:21" ht="15.75" customHeight="1" x14ac:dyDescent="0.25">
      <c r="U190" s="11"/>
    </row>
    <row r="191" spans="21:21" ht="15.75" customHeight="1" x14ac:dyDescent="0.25">
      <c r="U191" s="11"/>
    </row>
    <row r="192" spans="21:21" ht="15.75" customHeight="1" x14ac:dyDescent="0.25">
      <c r="U192" s="11"/>
    </row>
    <row r="193" spans="21:21" ht="15.75" customHeight="1" x14ac:dyDescent="0.25">
      <c r="U193" s="11"/>
    </row>
    <row r="194" spans="21:21" ht="15.75" customHeight="1" x14ac:dyDescent="0.25">
      <c r="U194" s="11"/>
    </row>
    <row r="195" spans="21:21" ht="15.75" customHeight="1" x14ac:dyDescent="0.25">
      <c r="U195" s="11"/>
    </row>
    <row r="196" spans="21:21" ht="15.75" customHeight="1" x14ac:dyDescent="0.25">
      <c r="U196" s="11"/>
    </row>
    <row r="197" spans="21:21" ht="15.75" customHeight="1" x14ac:dyDescent="0.25">
      <c r="U197" s="11"/>
    </row>
    <row r="198" spans="21:21" ht="15.75" customHeight="1" x14ac:dyDescent="0.25">
      <c r="U198" s="11"/>
    </row>
    <row r="199" spans="21:21" ht="15.75" customHeight="1" x14ac:dyDescent="0.25">
      <c r="U199" s="11"/>
    </row>
    <row r="200" spans="21:21" ht="15.75" customHeight="1" x14ac:dyDescent="0.25">
      <c r="U200" s="11"/>
    </row>
    <row r="201" spans="21:21" ht="15.75" customHeight="1" x14ac:dyDescent="0.25">
      <c r="U201" s="11"/>
    </row>
    <row r="202" spans="21:21" ht="15.75" customHeight="1" x14ac:dyDescent="0.25">
      <c r="U202" s="11"/>
    </row>
    <row r="203" spans="21:21" ht="15.75" customHeight="1" x14ac:dyDescent="0.25">
      <c r="U203" s="11"/>
    </row>
    <row r="204" spans="21:21" ht="15.75" customHeight="1" x14ac:dyDescent="0.25">
      <c r="U204" s="11"/>
    </row>
    <row r="205" spans="21:21" ht="15.75" customHeight="1" x14ac:dyDescent="0.25">
      <c r="U205" s="11"/>
    </row>
    <row r="206" spans="21:21" ht="15.75" customHeight="1" x14ac:dyDescent="0.25">
      <c r="U206" s="11"/>
    </row>
    <row r="207" spans="21:21" ht="15.75" customHeight="1" x14ac:dyDescent="0.25">
      <c r="U207" s="11"/>
    </row>
    <row r="208" spans="21:21" ht="15.75" customHeight="1" x14ac:dyDescent="0.25">
      <c r="U208" s="11"/>
    </row>
    <row r="209" spans="21:21" ht="15.75" customHeight="1" x14ac:dyDescent="0.25">
      <c r="U209" s="11"/>
    </row>
    <row r="210" spans="21:21" ht="15.75" customHeight="1" x14ac:dyDescent="0.25">
      <c r="U210" s="11"/>
    </row>
    <row r="211" spans="21:21" ht="15.75" customHeight="1" x14ac:dyDescent="0.25">
      <c r="U211" s="11"/>
    </row>
    <row r="212" spans="21:21" ht="15.75" customHeight="1" x14ac:dyDescent="0.25">
      <c r="U212" s="11"/>
    </row>
    <row r="213" spans="21:21" ht="15.75" customHeight="1" x14ac:dyDescent="0.25">
      <c r="U213" s="11"/>
    </row>
    <row r="214" spans="21:21" ht="15.75" customHeight="1" x14ac:dyDescent="0.25">
      <c r="U214" s="11"/>
    </row>
    <row r="215" spans="21:21" ht="15.75" customHeight="1" x14ac:dyDescent="0.25">
      <c r="U215" s="11"/>
    </row>
    <row r="216" spans="21:21" ht="15.75" customHeight="1" x14ac:dyDescent="0.25">
      <c r="U216" s="11"/>
    </row>
    <row r="217" spans="21:21" ht="15.75" customHeight="1" x14ac:dyDescent="0.25">
      <c r="U217" s="11"/>
    </row>
    <row r="218" spans="21:21" ht="15.75" customHeight="1" x14ac:dyDescent="0.25">
      <c r="U218" s="11"/>
    </row>
    <row r="219" spans="21:21" ht="15.75" customHeight="1" x14ac:dyDescent="0.25">
      <c r="U219" s="11"/>
    </row>
    <row r="220" spans="21:21" ht="15.75" customHeight="1" x14ac:dyDescent="0.25">
      <c r="U220" s="11"/>
    </row>
    <row r="221" spans="21:21" ht="15.75" customHeight="1" x14ac:dyDescent="0.25">
      <c r="U221" s="11"/>
    </row>
    <row r="222" spans="21:21" ht="15.75" customHeight="1" x14ac:dyDescent="0.25">
      <c r="U222" s="11"/>
    </row>
    <row r="223" spans="21:21" ht="15.75" customHeight="1" x14ac:dyDescent="0.25">
      <c r="U223" s="11"/>
    </row>
    <row r="224" spans="21:21" ht="15.75" customHeight="1" x14ac:dyDescent="0.25">
      <c r="U224" s="11"/>
    </row>
    <row r="225" spans="21:21" ht="15.75" customHeight="1" x14ac:dyDescent="0.25">
      <c r="U225" s="11"/>
    </row>
    <row r="226" spans="21:21" ht="15.75" customHeight="1" x14ac:dyDescent="0.25">
      <c r="U226" s="11"/>
    </row>
    <row r="227" spans="21:21" ht="15.75" customHeight="1" x14ac:dyDescent="0.25">
      <c r="U227" s="11"/>
    </row>
    <row r="228" spans="21:21" ht="15.75" customHeight="1" x14ac:dyDescent="0.25">
      <c r="U228" s="11"/>
    </row>
    <row r="229" spans="21:21" ht="15.75" customHeight="1" x14ac:dyDescent="0.25">
      <c r="U229" s="11"/>
    </row>
    <row r="230" spans="21:21" ht="15.75" customHeight="1" x14ac:dyDescent="0.25">
      <c r="U230" s="11"/>
    </row>
    <row r="231" spans="21:21" ht="15.75" customHeight="1" x14ac:dyDescent="0.25">
      <c r="U231" s="11"/>
    </row>
    <row r="232" spans="21:21" ht="15.75" customHeight="1" x14ac:dyDescent="0.25">
      <c r="U232" s="11"/>
    </row>
    <row r="233" spans="21:21" ht="15.75" customHeight="1" x14ac:dyDescent="0.25">
      <c r="U233" s="11"/>
    </row>
    <row r="234" spans="21:21" ht="15.75" customHeight="1" x14ac:dyDescent="0.25">
      <c r="U234" s="11"/>
    </row>
    <row r="235" spans="21:21" ht="15.75" customHeight="1" x14ac:dyDescent="0.25">
      <c r="U235" s="11"/>
    </row>
    <row r="236" spans="21:21" ht="15.75" customHeight="1" x14ac:dyDescent="0.25">
      <c r="U236" s="11"/>
    </row>
    <row r="237" spans="21:21" ht="15.75" customHeight="1" x14ac:dyDescent="0.25">
      <c r="U237" s="11"/>
    </row>
    <row r="238" spans="21:21" ht="15.75" customHeight="1" x14ac:dyDescent="0.25">
      <c r="U238" s="11"/>
    </row>
    <row r="239" spans="21:21" ht="15.75" customHeight="1" x14ac:dyDescent="0.25">
      <c r="U239" s="11"/>
    </row>
    <row r="240" spans="21:21" ht="15.75" customHeight="1" x14ac:dyDescent="0.25">
      <c r="U240" s="11"/>
    </row>
    <row r="241" spans="21:21" ht="15.75" customHeight="1" x14ac:dyDescent="0.25">
      <c r="U241" s="11"/>
    </row>
    <row r="242" spans="21:21" ht="15.75" customHeight="1" x14ac:dyDescent="0.25">
      <c r="U242" s="11"/>
    </row>
    <row r="243" spans="21:21" ht="15.75" customHeight="1" x14ac:dyDescent="0.25">
      <c r="U243" s="11"/>
    </row>
    <row r="244" spans="21:21" ht="15.75" customHeight="1" x14ac:dyDescent="0.25">
      <c r="U244" s="11"/>
    </row>
    <row r="245" spans="21:21" ht="15.75" customHeight="1" x14ac:dyDescent="0.25">
      <c r="U245" s="11"/>
    </row>
    <row r="246" spans="21:21" ht="15.75" customHeight="1" x14ac:dyDescent="0.25">
      <c r="U246" s="11"/>
    </row>
    <row r="247" spans="21:21" ht="15.75" customHeight="1" x14ac:dyDescent="0.25">
      <c r="U247" s="11"/>
    </row>
    <row r="248" spans="21:21" ht="15.75" customHeight="1" x14ac:dyDescent="0.25">
      <c r="U248" s="11"/>
    </row>
    <row r="249" spans="21:21" ht="15.75" customHeight="1" x14ac:dyDescent="0.25">
      <c r="U249" s="11"/>
    </row>
    <row r="250" spans="21:21" ht="15.75" customHeight="1" x14ac:dyDescent="0.25">
      <c r="U250" s="11"/>
    </row>
    <row r="251" spans="21:21" ht="15.75" customHeight="1" x14ac:dyDescent="0.25">
      <c r="U251" s="11"/>
    </row>
    <row r="252" spans="21:21" ht="15.75" customHeight="1" x14ac:dyDescent="0.25">
      <c r="U252" s="11"/>
    </row>
    <row r="253" spans="21:21" ht="15.75" customHeight="1" x14ac:dyDescent="0.25">
      <c r="U253" s="11"/>
    </row>
    <row r="254" spans="21:21" ht="15.75" customHeight="1" x14ac:dyDescent="0.25">
      <c r="U254" s="11"/>
    </row>
    <row r="255" spans="21:21" ht="15.75" customHeight="1" x14ac:dyDescent="0.25">
      <c r="U255" s="11"/>
    </row>
    <row r="256" spans="21:21" ht="15.75" customHeight="1" x14ac:dyDescent="0.25">
      <c r="U256" s="11"/>
    </row>
    <row r="257" spans="21:21" ht="15.75" customHeight="1" x14ac:dyDescent="0.25">
      <c r="U257" s="11"/>
    </row>
    <row r="258" spans="21:21" ht="15.75" customHeight="1" x14ac:dyDescent="0.25">
      <c r="U258" s="11"/>
    </row>
    <row r="259" spans="21:21" ht="15.75" customHeight="1" x14ac:dyDescent="0.25">
      <c r="U259" s="11"/>
    </row>
    <row r="260" spans="21:21" ht="15.75" customHeight="1" x14ac:dyDescent="0.25">
      <c r="U260" s="11"/>
    </row>
    <row r="261" spans="21:21" ht="15.75" customHeight="1" x14ac:dyDescent="0.25">
      <c r="U261" s="11"/>
    </row>
    <row r="262" spans="21:21" ht="15.75" customHeight="1" x14ac:dyDescent="0.25">
      <c r="U262" s="11"/>
    </row>
    <row r="263" spans="21:21" ht="15.75" customHeight="1" x14ac:dyDescent="0.25">
      <c r="U263" s="11"/>
    </row>
    <row r="264" spans="21:21" ht="15.75" customHeight="1" x14ac:dyDescent="0.25">
      <c r="U264" s="11"/>
    </row>
    <row r="265" spans="21:21" ht="15.75" customHeight="1" x14ac:dyDescent="0.25">
      <c r="U265" s="11"/>
    </row>
    <row r="266" spans="21:21" ht="15.75" customHeight="1" x14ac:dyDescent="0.25">
      <c r="U266" s="11"/>
    </row>
    <row r="267" spans="21:21" ht="15.75" customHeight="1" x14ac:dyDescent="0.25">
      <c r="U267" s="11"/>
    </row>
    <row r="268" spans="21:21" ht="15.75" customHeight="1" x14ac:dyDescent="0.25">
      <c r="U268" s="11"/>
    </row>
    <row r="269" spans="21:21" ht="15.75" customHeight="1" x14ac:dyDescent="0.25">
      <c r="U269" s="11"/>
    </row>
    <row r="270" spans="21:21" ht="15.75" customHeight="1" x14ac:dyDescent="0.25">
      <c r="U270" s="11"/>
    </row>
    <row r="271" spans="21:21" ht="15.75" customHeight="1" x14ac:dyDescent="0.25">
      <c r="U271" s="11"/>
    </row>
    <row r="272" spans="21:21" ht="15.75" customHeight="1" x14ac:dyDescent="0.25">
      <c r="U272" s="11"/>
    </row>
    <row r="273" spans="21:21" ht="15.75" customHeight="1" x14ac:dyDescent="0.25">
      <c r="U273" s="11"/>
    </row>
    <row r="274" spans="21:21" ht="15.75" customHeight="1" x14ac:dyDescent="0.25">
      <c r="U274" s="11"/>
    </row>
    <row r="275" spans="21:21" ht="15.75" customHeight="1" x14ac:dyDescent="0.25">
      <c r="U275" s="11"/>
    </row>
    <row r="276" spans="21:21" ht="15.75" customHeight="1" x14ac:dyDescent="0.25">
      <c r="U276" s="11"/>
    </row>
    <row r="277" spans="21:21" ht="15.75" customHeight="1" x14ac:dyDescent="0.25">
      <c r="U277" s="11"/>
    </row>
    <row r="278" spans="21:21" ht="15.75" customHeight="1" x14ac:dyDescent="0.25">
      <c r="U278" s="11"/>
    </row>
    <row r="279" spans="21:21" ht="15.75" customHeight="1" x14ac:dyDescent="0.25">
      <c r="U279" s="11"/>
    </row>
    <row r="280" spans="21:21" ht="15.75" customHeight="1" x14ac:dyDescent="0.25">
      <c r="U280" s="11"/>
    </row>
    <row r="281" spans="21:21" ht="15.75" customHeight="1" x14ac:dyDescent="0.25">
      <c r="U281" s="11"/>
    </row>
    <row r="282" spans="21:21" ht="15.75" customHeight="1" x14ac:dyDescent="0.25">
      <c r="U282" s="11"/>
    </row>
    <row r="283" spans="21:21" ht="15.75" customHeight="1" x14ac:dyDescent="0.25">
      <c r="U283" s="11"/>
    </row>
    <row r="284" spans="21:21" ht="15.75" customHeight="1" x14ac:dyDescent="0.25">
      <c r="U284" s="11"/>
    </row>
    <row r="285" spans="21:21" ht="15.75" customHeight="1" x14ac:dyDescent="0.25">
      <c r="U285" s="11"/>
    </row>
    <row r="286" spans="21:21" ht="15.75" customHeight="1" x14ac:dyDescent="0.25">
      <c r="U286" s="11"/>
    </row>
    <row r="287" spans="21:21" ht="15.75" customHeight="1" x14ac:dyDescent="0.25">
      <c r="U287" s="11"/>
    </row>
    <row r="288" spans="21:21" ht="15.75" customHeight="1" x14ac:dyDescent="0.25">
      <c r="U288" s="11"/>
    </row>
    <row r="289" spans="21:21" ht="15.75" customHeight="1" x14ac:dyDescent="0.25">
      <c r="U289" s="11"/>
    </row>
    <row r="290" spans="21:21" ht="15.75" customHeight="1" x14ac:dyDescent="0.25">
      <c r="U290" s="11"/>
    </row>
    <row r="291" spans="21:21" ht="15.75" customHeight="1" x14ac:dyDescent="0.25">
      <c r="U291" s="11"/>
    </row>
    <row r="292" spans="21:21" ht="15.75" customHeight="1" x14ac:dyDescent="0.25">
      <c r="U292" s="11"/>
    </row>
    <row r="293" spans="21:21" ht="15.75" customHeight="1" x14ac:dyDescent="0.25">
      <c r="U293" s="11"/>
    </row>
    <row r="294" spans="21:21" ht="15.75" customHeight="1" x14ac:dyDescent="0.25">
      <c r="U294" s="11"/>
    </row>
    <row r="295" spans="21:21" ht="15.75" customHeight="1" x14ac:dyDescent="0.25">
      <c r="U295" s="11"/>
    </row>
    <row r="296" spans="21:21" ht="15.75" customHeight="1" x14ac:dyDescent="0.25">
      <c r="U296" s="11"/>
    </row>
    <row r="297" spans="21:21" ht="15.75" customHeight="1" x14ac:dyDescent="0.25">
      <c r="U297" s="11"/>
    </row>
    <row r="298" spans="21:21" ht="15.75" customHeight="1" x14ac:dyDescent="0.25">
      <c r="U298" s="11"/>
    </row>
    <row r="299" spans="21:21" ht="15.75" customHeight="1" x14ac:dyDescent="0.25">
      <c r="U299" s="11"/>
    </row>
    <row r="300" spans="21:21" ht="15.75" customHeight="1" x14ac:dyDescent="0.25">
      <c r="U300" s="11"/>
    </row>
    <row r="301" spans="21:21" ht="15.75" customHeight="1" x14ac:dyDescent="0.25">
      <c r="U301" s="11"/>
    </row>
    <row r="302" spans="21:21" ht="15.75" customHeight="1" x14ac:dyDescent="0.25">
      <c r="U302" s="11"/>
    </row>
    <row r="303" spans="21:21" ht="15.75" customHeight="1" x14ac:dyDescent="0.25">
      <c r="U303" s="11"/>
    </row>
    <row r="304" spans="21:21" ht="15.75" customHeight="1" x14ac:dyDescent="0.25">
      <c r="U304" s="11"/>
    </row>
    <row r="305" spans="21:21" ht="15.75" customHeight="1" x14ac:dyDescent="0.25">
      <c r="U305" s="11"/>
    </row>
    <row r="306" spans="21:21" ht="15.75" customHeight="1" x14ac:dyDescent="0.25">
      <c r="U306" s="11"/>
    </row>
    <row r="307" spans="21:21" ht="15.75" customHeight="1" x14ac:dyDescent="0.25">
      <c r="U307" s="11"/>
    </row>
    <row r="308" spans="21:21" ht="15.75" customHeight="1" x14ac:dyDescent="0.25">
      <c r="U308" s="11"/>
    </row>
    <row r="309" spans="21:21" ht="15.75" customHeight="1" x14ac:dyDescent="0.25">
      <c r="U309" s="11"/>
    </row>
    <row r="310" spans="21:21" ht="15.75" customHeight="1" x14ac:dyDescent="0.25">
      <c r="U310" s="11"/>
    </row>
    <row r="311" spans="21:21" ht="15.75" customHeight="1" x14ac:dyDescent="0.25">
      <c r="U311" s="11"/>
    </row>
    <row r="312" spans="21:21" ht="15.75" customHeight="1" x14ac:dyDescent="0.25">
      <c r="U312" s="11"/>
    </row>
    <row r="313" spans="21:21" ht="15.75" customHeight="1" x14ac:dyDescent="0.25">
      <c r="U313" s="11"/>
    </row>
    <row r="314" spans="21:21" ht="15.75" customHeight="1" x14ac:dyDescent="0.25">
      <c r="U314" s="11"/>
    </row>
    <row r="315" spans="21:21" ht="15.75" customHeight="1" x14ac:dyDescent="0.25">
      <c r="U315" s="11"/>
    </row>
    <row r="316" spans="21:21" ht="15.75" customHeight="1" x14ac:dyDescent="0.25">
      <c r="U316" s="11"/>
    </row>
    <row r="317" spans="21:21" ht="15.75" customHeight="1" x14ac:dyDescent="0.25">
      <c r="U317" s="11"/>
    </row>
    <row r="318" spans="21:21" ht="15.75" customHeight="1" x14ac:dyDescent="0.25">
      <c r="U318" s="11"/>
    </row>
    <row r="319" spans="21:21" ht="15.75" customHeight="1" x14ac:dyDescent="0.25">
      <c r="U319" s="11"/>
    </row>
    <row r="320" spans="21:21" ht="15.75" customHeight="1" x14ac:dyDescent="0.25">
      <c r="U320" s="11"/>
    </row>
    <row r="321" spans="21:21" ht="15.75" customHeight="1" x14ac:dyDescent="0.25">
      <c r="U321" s="11"/>
    </row>
    <row r="322" spans="21:21" ht="15.75" customHeight="1" x14ac:dyDescent="0.25">
      <c r="U322" s="11"/>
    </row>
    <row r="323" spans="21:21" ht="15.75" customHeight="1" x14ac:dyDescent="0.25">
      <c r="U323" s="11"/>
    </row>
    <row r="324" spans="21:21" ht="15.75" customHeight="1" x14ac:dyDescent="0.25">
      <c r="U324" s="11"/>
    </row>
    <row r="325" spans="21:21" ht="15.75" customHeight="1" x14ac:dyDescent="0.25">
      <c r="U325" s="11"/>
    </row>
    <row r="326" spans="21:21" ht="15.75" customHeight="1" x14ac:dyDescent="0.25">
      <c r="U326" s="11"/>
    </row>
    <row r="327" spans="21:21" ht="15.75" customHeight="1" x14ac:dyDescent="0.25">
      <c r="U327" s="11"/>
    </row>
    <row r="328" spans="21:21" ht="15.75" customHeight="1" x14ac:dyDescent="0.25">
      <c r="U328" s="11"/>
    </row>
    <row r="329" spans="21:21" ht="15.75" customHeight="1" x14ac:dyDescent="0.25">
      <c r="U329" s="11"/>
    </row>
    <row r="330" spans="21:21" ht="15.75" customHeight="1" x14ac:dyDescent="0.25">
      <c r="U330" s="11"/>
    </row>
    <row r="331" spans="21:21" ht="15.75" customHeight="1" x14ac:dyDescent="0.25">
      <c r="U331" s="11"/>
    </row>
    <row r="332" spans="21:21" ht="15.75" customHeight="1" x14ac:dyDescent="0.25">
      <c r="U332" s="11"/>
    </row>
    <row r="333" spans="21:21" ht="15.75" customHeight="1" x14ac:dyDescent="0.25">
      <c r="U333" s="11"/>
    </row>
    <row r="334" spans="21:21" ht="15.75" customHeight="1" x14ac:dyDescent="0.25">
      <c r="U334" s="11"/>
    </row>
    <row r="335" spans="21:21" ht="15.75" customHeight="1" x14ac:dyDescent="0.25">
      <c r="U335" s="11"/>
    </row>
    <row r="336" spans="21:21" ht="15.75" customHeight="1" x14ac:dyDescent="0.25">
      <c r="U336" s="11"/>
    </row>
    <row r="337" spans="21:21" ht="15.75" customHeight="1" x14ac:dyDescent="0.25">
      <c r="U337" s="11"/>
    </row>
    <row r="338" spans="21:21" ht="15.75" customHeight="1" x14ac:dyDescent="0.25">
      <c r="U338" s="11"/>
    </row>
    <row r="339" spans="21:21" ht="15.75" customHeight="1" x14ac:dyDescent="0.25">
      <c r="U339" s="11"/>
    </row>
    <row r="340" spans="21:21" ht="15.75" customHeight="1" x14ac:dyDescent="0.25">
      <c r="U340" s="11"/>
    </row>
    <row r="341" spans="21:21" ht="15.75" customHeight="1" x14ac:dyDescent="0.25">
      <c r="U341" s="11"/>
    </row>
    <row r="342" spans="21:21" ht="15.75" customHeight="1" x14ac:dyDescent="0.25">
      <c r="U342" s="11"/>
    </row>
    <row r="343" spans="21:21" ht="15.75" customHeight="1" x14ac:dyDescent="0.25">
      <c r="U343" s="11"/>
    </row>
    <row r="344" spans="21:21" ht="15.75" customHeight="1" x14ac:dyDescent="0.25">
      <c r="U344" s="11"/>
    </row>
    <row r="345" spans="21:21" ht="15.75" customHeight="1" x14ac:dyDescent="0.25">
      <c r="U345" s="11"/>
    </row>
    <row r="346" spans="21:21" ht="15.75" customHeight="1" x14ac:dyDescent="0.25">
      <c r="U346" s="11"/>
    </row>
    <row r="347" spans="21:21" ht="15.75" customHeight="1" x14ac:dyDescent="0.25">
      <c r="U347" s="11"/>
    </row>
    <row r="348" spans="21:21" ht="15.75" customHeight="1" x14ac:dyDescent="0.25">
      <c r="U348" s="11"/>
    </row>
    <row r="349" spans="21:21" ht="15.75" customHeight="1" x14ac:dyDescent="0.25">
      <c r="U349" s="11"/>
    </row>
    <row r="350" spans="21:21" ht="15.75" customHeight="1" x14ac:dyDescent="0.25">
      <c r="U350" s="11"/>
    </row>
    <row r="351" spans="21:21" ht="15.75" customHeight="1" x14ac:dyDescent="0.25">
      <c r="U351" s="11"/>
    </row>
    <row r="352" spans="21:21" ht="15.75" customHeight="1" x14ac:dyDescent="0.25">
      <c r="U352" s="11"/>
    </row>
    <row r="353" spans="21:21" ht="15.75" customHeight="1" x14ac:dyDescent="0.25">
      <c r="U353" s="11"/>
    </row>
    <row r="354" spans="21:21" ht="15.75" customHeight="1" x14ac:dyDescent="0.25">
      <c r="U354" s="11"/>
    </row>
    <row r="355" spans="21:21" ht="15.75" customHeight="1" x14ac:dyDescent="0.25">
      <c r="U355" s="11"/>
    </row>
    <row r="356" spans="21:21" ht="15.75" customHeight="1" x14ac:dyDescent="0.25">
      <c r="U356" s="11"/>
    </row>
    <row r="357" spans="21:21" ht="15.75" customHeight="1" x14ac:dyDescent="0.25">
      <c r="U357" s="11"/>
    </row>
    <row r="358" spans="21:21" ht="15.75" customHeight="1" x14ac:dyDescent="0.25">
      <c r="U358" s="11"/>
    </row>
    <row r="359" spans="21:21" ht="15.75" customHeight="1" x14ac:dyDescent="0.25">
      <c r="U359" s="11"/>
    </row>
    <row r="360" spans="21:21" ht="15.75" customHeight="1" x14ac:dyDescent="0.25">
      <c r="U360" s="11"/>
    </row>
    <row r="361" spans="21:21" ht="15.75" customHeight="1" x14ac:dyDescent="0.25">
      <c r="U361" s="11"/>
    </row>
    <row r="362" spans="21:21" ht="15.75" customHeight="1" x14ac:dyDescent="0.25">
      <c r="U362" s="11"/>
    </row>
    <row r="363" spans="21:21" ht="15.75" customHeight="1" x14ac:dyDescent="0.25">
      <c r="U363" s="11"/>
    </row>
    <row r="364" spans="21:21" ht="15.75" customHeight="1" x14ac:dyDescent="0.25">
      <c r="U364" s="11"/>
    </row>
    <row r="365" spans="21:21" ht="15.75" customHeight="1" x14ac:dyDescent="0.25">
      <c r="U365" s="11"/>
    </row>
    <row r="366" spans="21:21" ht="15.75" customHeight="1" x14ac:dyDescent="0.25">
      <c r="U366" s="11"/>
    </row>
    <row r="367" spans="21:21" ht="15.75" customHeight="1" x14ac:dyDescent="0.25">
      <c r="U367" s="11"/>
    </row>
    <row r="368" spans="21:21" ht="15.75" customHeight="1" x14ac:dyDescent="0.25">
      <c r="U368" s="11"/>
    </row>
    <row r="369" spans="21:21" ht="15.75" customHeight="1" x14ac:dyDescent="0.25">
      <c r="U369" s="11"/>
    </row>
    <row r="370" spans="21:21" ht="15.75" customHeight="1" x14ac:dyDescent="0.25">
      <c r="U370" s="11"/>
    </row>
    <row r="371" spans="21:21" ht="15.75" customHeight="1" x14ac:dyDescent="0.25">
      <c r="U371" s="11"/>
    </row>
    <row r="372" spans="21:21" ht="15.75" customHeight="1" x14ac:dyDescent="0.25">
      <c r="U372" s="11"/>
    </row>
    <row r="373" spans="21:21" ht="15.75" customHeight="1" x14ac:dyDescent="0.25">
      <c r="U373" s="11"/>
    </row>
    <row r="374" spans="21:21" ht="15.75" customHeight="1" x14ac:dyDescent="0.25">
      <c r="U374" s="11"/>
    </row>
    <row r="375" spans="21:21" ht="15.75" customHeight="1" x14ac:dyDescent="0.25">
      <c r="U375" s="11"/>
    </row>
    <row r="376" spans="21:21" ht="15.75" customHeight="1" x14ac:dyDescent="0.25">
      <c r="U376" s="11"/>
    </row>
    <row r="377" spans="21:21" ht="15.75" customHeight="1" x14ac:dyDescent="0.25">
      <c r="U377" s="11"/>
    </row>
    <row r="378" spans="21:21" ht="15.75" customHeight="1" x14ac:dyDescent="0.25">
      <c r="U378" s="11"/>
    </row>
    <row r="379" spans="21:21" ht="15.75" customHeight="1" x14ac:dyDescent="0.25">
      <c r="U379" s="11"/>
    </row>
    <row r="380" spans="21:21" ht="15.75" customHeight="1" x14ac:dyDescent="0.25">
      <c r="U380" s="11"/>
    </row>
    <row r="381" spans="21:21" ht="15.75" customHeight="1" x14ac:dyDescent="0.25">
      <c r="U381" s="11"/>
    </row>
    <row r="382" spans="21:21" ht="15.75" customHeight="1" x14ac:dyDescent="0.25">
      <c r="U382" s="11"/>
    </row>
    <row r="383" spans="21:21" ht="15.75" customHeight="1" x14ac:dyDescent="0.25">
      <c r="U383" s="11"/>
    </row>
    <row r="384" spans="21:21" ht="15.75" customHeight="1" x14ac:dyDescent="0.25">
      <c r="U384" s="11"/>
    </row>
    <row r="385" spans="21:21" ht="15.75" customHeight="1" x14ac:dyDescent="0.25">
      <c r="U385" s="11"/>
    </row>
    <row r="386" spans="21:21" ht="15.75" customHeight="1" x14ac:dyDescent="0.25">
      <c r="U386" s="11"/>
    </row>
    <row r="387" spans="21:21" ht="15.75" customHeight="1" x14ac:dyDescent="0.25">
      <c r="U387" s="11"/>
    </row>
    <row r="388" spans="21:21" ht="15.75" customHeight="1" x14ac:dyDescent="0.25">
      <c r="U388" s="11"/>
    </row>
    <row r="389" spans="21:21" ht="15.75" customHeight="1" x14ac:dyDescent="0.25">
      <c r="U389" s="11"/>
    </row>
    <row r="390" spans="21:21" ht="15.75" customHeight="1" x14ac:dyDescent="0.25">
      <c r="U390" s="11"/>
    </row>
    <row r="391" spans="21:21" ht="15.75" customHeight="1" x14ac:dyDescent="0.25">
      <c r="U391" s="11"/>
    </row>
    <row r="392" spans="21:21" ht="15.75" customHeight="1" x14ac:dyDescent="0.25">
      <c r="U392" s="11"/>
    </row>
    <row r="393" spans="21:21" ht="15.75" customHeight="1" x14ac:dyDescent="0.25">
      <c r="U393" s="11"/>
    </row>
    <row r="394" spans="21:21" ht="15.75" customHeight="1" x14ac:dyDescent="0.25">
      <c r="U394" s="11"/>
    </row>
    <row r="395" spans="21:21" ht="15.75" customHeight="1" x14ac:dyDescent="0.25">
      <c r="U395" s="11"/>
    </row>
    <row r="396" spans="21:21" ht="15.75" customHeight="1" x14ac:dyDescent="0.25">
      <c r="U396" s="11"/>
    </row>
    <row r="397" spans="21:21" ht="15.75" customHeight="1" x14ac:dyDescent="0.25">
      <c r="U397" s="11"/>
    </row>
    <row r="398" spans="21:21" ht="15.75" customHeight="1" x14ac:dyDescent="0.25">
      <c r="U398" s="11"/>
    </row>
    <row r="399" spans="21:21" ht="15.75" customHeight="1" x14ac:dyDescent="0.25">
      <c r="U399" s="11"/>
    </row>
    <row r="400" spans="21:21" ht="15.75" customHeight="1" x14ac:dyDescent="0.25">
      <c r="U400" s="11"/>
    </row>
    <row r="401" spans="21:21" ht="15.75" customHeight="1" x14ac:dyDescent="0.25">
      <c r="U401" s="11"/>
    </row>
    <row r="402" spans="21:21" ht="15.75" customHeight="1" x14ac:dyDescent="0.25">
      <c r="U402" s="11"/>
    </row>
    <row r="403" spans="21:21" ht="15.75" customHeight="1" x14ac:dyDescent="0.25">
      <c r="U403" s="11"/>
    </row>
    <row r="404" spans="21:21" ht="15.75" customHeight="1" x14ac:dyDescent="0.25">
      <c r="U404" s="11"/>
    </row>
    <row r="405" spans="21:21" ht="15.75" customHeight="1" x14ac:dyDescent="0.25">
      <c r="U405" s="11"/>
    </row>
    <row r="406" spans="21:21" ht="15.75" customHeight="1" x14ac:dyDescent="0.25">
      <c r="U406" s="11"/>
    </row>
    <row r="407" spans="21:21" ht="15.75" customHeight="1" x14ac:dyDescent="0.25">
      <c r="U407" s="11"/>
    </row>
    <row r="408" spans="21:21" ht="15.75" customHeight="1" x14ac:dyDescent="0.25">
      <c r="U408" s="11"/>
    </row>
    <row r="409" spans="21:21" ht="15.75" customHeight="1" x14ac:dyDescent="0.25">
      <c r="U409" s="11"/>
    </row>
    <row r="410" spans="21:21" ht="15.75" customHeight="1" x14ac:dyDescent="0.25">
      <c r="U410" s="11"/>
    </row>
    <row r="411" spans="21:21" ht="15.75" customHeight="1" x14ac:dyDescent="0.25">
      <c r="U411" s="11"/>
    </row>
    <row r="412" spans="21:21" ht="15.75" customHeight="1" x14ac:dyDescent="0.25">
      <c r="U412" s="11"/>
    </row>
    <row r="413" spans="21:21" ht="15.75" customHeight="1" x14ac:dyDescent="0.25">
      <c r="U413" s="11"/>
    </row>
    <row r="414" spans="21:21" ht="15.75" customHeight="1" x14ac:dyDescent="0.25">
      <c r="U414" s="11"/>
    </row>
    <row r="415" spans="21:21" ht="15.75" customHeight="1" x14ac:dyDescent="0.25">
      <c r="U415" s="11"/>
    </row>
    <row r="416" spans="21:21" ht="15.75" customHeight="1" x14ac:dyDescent="0.25">
      <c r="U416" s="11"/>
    </row>
    <row r="417" spans="21:21" ht="15.75" customHeight="1" x14ac:dyDescent="0.25">
      <c r="U417" s="11"/>
    </row>
    <row r="418" spans="21:21" ht="15.75" customHeight="1" x14ac:dyDescent="0.25">
      <c r="U418" s="11"/>
    </row>
    <row r="419" spans="21:21" ht="15.75" customHeight="1" x14ac:dyDescent="0.25">
      <c r="U419" s="11"/>
    </row>
    <row r="420" spans="21:21" ht="15.75" customHeight="1" x14ac:dyDescent="0.25">
      <c r="U420" s="11"/>
    </row>
    <row r="421" spans="21:21" ht="15.75" customHeight="1" x14ac:dyDescent="0.25">
      <c r="U421" s="11"/>
    </row>
    <row r="422" spans="21:21" ht="15.75" customHeight="1" x14ac:dyDescent="0.25">
      <c r="U422" s="11"/>
    </row>
    <row r="423" spans="21:21" ht="15.75" customHeight="1" x14ac:dyDescent="0.25">
      <c r="U423" s="11"/>
    </row>
    <row r="424" spans="21:21" ht="15.75" customHeight="1" x14ac:dyDescent="0.25">
      <c r="U424" s="11"/>
    </row>
    <row r="425" spans="21:21" ht="15.75" customHeight="1" x14ac:dyDescent="0.25">
      <c r="U425" s="11"/>
    </row>
    <row r="426" spans="21:21" ht="15.75" customHeight="1" x14ac:dyDescent="0.25">
      <c r="U426" s="11"/>
    </row>
    <row r="427" spans="21:21" ht="15.75" customHeight="1" x14ac:dyDescent="0.25">
      <c r="U427" s="11"/>
    </row>
    <row r="428" spans="21:21" ht="15.75" customHeight="1" x14ac:dyDescent="0.25">
      <c r="U428" s="11"/>
    </row>
    <row r="429" spans="21:21" ht="15.75" customHeight="1" x14ac:dyDescent="0.25">
      <c r="U429" s="11"/>
    </row>
    <row r="430" spans="21:21" ht="15.75" customHeight="1" x14ac:dyDescent="0.25">
      <c r="U430" s="11"/>
    </row>
    <row r="431" spans="21:21" ht="15.75" customHeight="1" x14ac:dyDescent="0.25">
      <c r="U431" s="11"/>
    </row>
    <row r="432" spans="21:21" ht="15.75" customHeight="1" x14ac:dyDescent="0.25">
      <c r="U432" s="11"/>
    </row>
    <row r="433" spans="21:21" ht="15.75" customHeight="1" x14ac:dyDescent="0.25">
      <c r="U433" s="11"/>
    </row>
    <row r="434" spans="21:21" ht="15.75" customHeight="1" x14ac:dyDescent="0.25">
      <c r="U434" s="11"/>
    </row>
    <row r="435" spans="21:21" ht="15.75" customHeight="1" x14ac:dyDescent="0.25">
      <c r="U435" s="11"/>
    </row>
    <row r="436" spans="21:21" ht="15.75" customHeight="1" x14ac:dyDescent="0.25">
      <c r="U436" s="11"/>
    </row>
    <row r="437" spans="21:21" ht="15.75" customHeight="1" x14ac:dyDescent="0.25">
      <c r="U437" s="11"/>
    </row>
    <row r="438" spans="21:21" ht="15.75" customHeight="1" x14ac:dyDescent="0.25">
      <c r="U438" s="11"/>
    </row>
    <row r="439" spans="21:21" ht="15.75" customHeight="1" x14ac:dyDescent="0.25">
      <c r="U439" s="11"/>
    </row>
    <row r="440" spans="21:21" ht="15.75" customHeight="1" x14ac:dyDescent="0.25">
      <c r="U440" s="11"/>
    </row>
    <row r="441" spans="21:21" ht="15.75" customHeight="1" x14ac:dyDescent="0.25">
      <c r="U441" s="11"/>
    </row>
    <row r="442" spans="21:21" ht="15.75" customHeight="1" x14ac:dyDescent="0.25">
      <c r="U442" s="11"/>
    </row>
    <row r="443" spans="21:21" ht="15.75" customHeight="1" x14ac:dyDescent="0.25">
      <c r="U443" s="11"/>
    </row>
    <row r="444" spans="21:21" ht="15.75" customHeight="1" x14ac:dyDescent="0.25">
      <c r="U444" s="11"/>
    </row>
    <row r="445" spans="21:21" ht="15.75" customHeight="1" x14ac:dyDescent="0.25">
      <c r="U445" s="11"/>
    </row>
    <row r="446" spans="21:21" ht="15.75" customHeight="1" x14ac:dyDescent="0.25">
      <c r="U446" s="11"/>
    </row>
    <row r="447" spans="21:21" ht="15.75" customHeight="1" x14ac:dyDescent="0.25">
      <c r="U447" s="11"/>
    </row>
    <row r="448" spans="21:21" ht="15.75" customHeight="1" x14ac:dyDescent="0.25">
      <c r="U448" s="11"/>
    </row>
    <row r="449" spans="21:21" ht="15.75" customHeight="1" x14ac:dyDescent="0.25">
      <c r="U449" s="11"/>
    </row>
    <row r="450" spans="21:21" ht="15.75" customHeight="1" x14ac:dyDescent="0.25">
      <c r="U450" s="11"/>
    </row>
    <row r="451" spans="21:21" ht="15.75" customHeight="1" x14ac:dyDescent="0.25">
      <c r="U451" s="11"/>
    </row>
    <row r="452" spans="21:21" ht="15.75" customHeight="1" x14ac:dyDescent="0.25">
      <c r="U452" s="11"/>
    </row>
    <row r="453" spans="21:21" ht="15.75" customHeight="1" x14ac:dyDescent="0.25">
      <c r="U453" s="11"/>
    </row>
    <row r="454" spans="21:21" ht="15.75" customHeight="1" x14ac:dyDescent="0.25">
      <c r="U454" s="11"/>
    </row>
    <row r="455" spans="21:21" ht="15.75" customHeight="1" x14ac:dyDescent="0.25">
      <c r="U455" s="11"/>
    </row>
    <row r="456" spans="21:21" ht="15.75" customHeight="1" x14ac:dyDescent="0.25">
      <c r="U456" s="11"/>
    </row>
    <row r="457" spans="21:21" ht="15.75" customHeight="1" x14ac:dyDescent="0.25">
      <c r="U457" s="11"/>
    </row>
    <row r="458" spans="21:21" ht="15.75" customHeight="1" x14ac:dyDescent="0.25">
      <c r="U458" s="11"/>
    </row>
    <row r="459" spans="21:21" ht="15.75" customHeight="1" x14ac:dyDescent="0.25">
      <c r="U459" s="11"/>
    </row>
    <row r="460" spans="21:21" ht="15.75" customHeight="1" x14ac:dyDescent="0.25">
      <c r="U460" s="11"/>
    </row>
    <row r="461" spans="21:21" ht="15.75" customHeight="1" x14ac:dyDescent="0.25">
      <c r="U461" s="11"/>
    </row>
    <row r="462" spans="21:21" ht="15.75" customHeight="1" x14ac:dyDescent="0.25">
      <c r="U462" s="11"/>
    </row>
    <row r="463" spans="21:21" ht="15.75" customHeight="1" x14ac:dyDescent="0.25">
      <c r="U463" s="11"/>
    </row>
    <row r="464" spans="21:21" ht="15.75" customHeight="1" x14ac:dyDescent="0.25">
      <c r="U464" s="11"/>
    </row>
    <row r="465" spans="21:21" ht="15.75" customHeight="1" x14ac:dyDescent="0.25">
      <c r="U465" s="11"/>
    </row>
    <row r="466" spans="21:21" ht="15.75" customHeight="1" x14ac:dyDescent="0.25">
      <c r="U466" s="11"/>
    </row>
    <row r="467" spans="21:21" ht="15.75" customHeight="1" x14ac:dyDescent="0.25">
      <c r="U467" s="11"/>
    </row>
    <row r="468" spans="21:21" ht="15.75" customHeight="1" x14ac:dyDescent="0.25">
      <c r="U468" s="11"/>
    </row>
    <row r="469" spans="21:21" ht="15.75" customHeight="1" x14ac:dyDescent="0.25">
      <c r="U469" s="11"/>
    </row>
    <row r="470" spans="21:21" ht="15.75" customHeight="1" x14ac:dyDescent="0.25">
      <c r="U470" s="11"/>
    </row>
    <row r="471" spans="21:21" ht="15.75" customHeight="1" x14ac:dyDescent="0.25">
      <c r="U471" s="11"/>
    </row>
    <row r="472" spans="21:21" ht="15.75" customHeight="1" x14ac:dyDescent="0.25">
      <c r="U472" s="11"/>
    </row>
    <row r="473" spans="21:21" ht="15.75" customHeight="1" x14ac:dyDescent="0.25">
      <c r="U473" s="11"/>
    </row>
    <row r="474" spans="21:21" ht="15.75" customHeight="1" x14ac:dyDescent="0.25">
      <c r="U474" s="11"/>
    </row>
    <row r="475" spans="21:21" ht="15.75" customHeight="1" x14ac:dyDescent="0.25">
      <c r="U475" s="11"/>
    </row>
    <row r="476" spans="21:21" ht="15.75" customHeight="1" x14ac:dyDescent="0.25">
      <c r="U476" s="11"/>
    </row>
    <row r="477" spans="21:21" ht="15.75" customHeight="1" x14ac:dyDescent="0.25">
      <c r="U477" s="11"/>
    </row>
    <row r="478" spans="21:21" ht="15.75" customHeight="1" x14ac:dyDescent="0.25">
      <c r="U478" s="11"/>
    </row>
    <row r="479" spans="21:21" ht="15.75" customHeight="1" x14ac:dyDescent="0.25">
      <c r="U479" s="11"/>
    </row>
    <row r="480" spans="21:21" ht="15.75" customHeight="1" x14ac:dyDescent="0.25">
      <c r="U480" s="11"/>
    </row>
    <row r="481" spans="21:21" ht="15.75" customHeight="1" x14ac:dyDescent="0.25">
      <c r="U481" s="11"/>
    </row>
    <row r="482" spans="21:21" ht="15.75" customHeight="1" x14ac:dyDescent="0.25">
      <c r="U482" s="11"/>
    </row>
    <row r="483" spans="21:21" ht="15.75" customHeight="1" x14ac:dyDescent="0.25">
      <c r="U483" s="11"/>
    </row>
    <row r="484" spans="21:21" ht="15.75" customHeight="1" x14ac:dyDescent="0.25">
      <c r="U484" s="11"/>
    </row>
    <row r="485" spans="21:21" ht="15.75" customHeight="1" x14ac:dyDescent="0.25">
      <c r="U485" s="11"/>
    </row>
    <row r="486" spans="21:21" ht="15.75" customHeight="1" x14ac:dyDescent="0.25">
      <c r="U486" s="11"/>
    </row>
    <row r="487" spans="21:21" ht="15.75" customHeight="1" x14ac:dyDescent="0.25">
      <c r="U487" s="11"/>
    </row>
    <row r="488" spans="21:21" ht="15.75" customHeight="1" x14ac:dyDescent="0.25">
      <c r="U488" s="11"/>
    </row>
    <row r="489" spans="21:21" ht="15.75" customHeight="1" x14ac:dyDescent="0.25">
      <c r="U489" s="11"/>
    </row>
    <row r="490" spans="21:21" ht="15.75" customHeight="1" x14ac:dyDescent="0.25">
      <c r="U490" s="11"/>
    </row>
    <row r="491" spans="21:21" ht="15.75" customHeight="1" x14ac:dyDescent="0.25">
      <c r="U491" s="11"/>
    </row>
    <row r="492" spans="21:21" ht="15.75" customHeight="1" x14ac:dyDescent="0.25">
      <c r="U492" s="11"/>
    </row>
    <row r="493" spans="21:21" ht="15.75" customHeight="1" x14ac:dyDescent="0.25">
      <c r="U493" s="11"/>
    </row>
    <row r="494" spans="21:21" ht="15.75" customHeight="1" x14ac:dyDescent="0.25">
      <c r="U494" s="11"/>
    </row>
    <row r="495" spans="21:21" ht="15.75" customHeight="1" x14ac:dyDescent="0.25">
      <c r="U495" s="11"/>
    </row>
    <row r="496" spans="21:21" ht="15.75" customHeight="1" x14ac:dyDescent="0.25">
      <c r="U496" s="11"/>
    </row>
    <row r="497" spans="21:21" ht="15.75" customHeight="1" x14ac:dyDescent="0.25">
      <c r="U497" s="11"/>
    </row>
    <row r="498" spans="21:21" ht="15.75" customHeight="1" x14ac:dyDescent="0.25">
      <c r="U498" s="11"/>
    </row>
    <row r="499" spans="21:21" ht="15.75" customHeight="1" x14ac:dyDescent="0.25">
      <c r="U499" s="11"/>
    </row>
    <row r="500" spans="21:21" ht="15.75" customHeight="1" x14ac:dyDescent="0.25">
      <c r="U500" s="11"/>
    </row>
    <row r="501" spans="21:21" ht="15.75" customHeight="1" x14ac:dyDescent="0.25">
      <c r="U501" s="11"/>
    </row>
    <row r="502" spans="21:21" ht="15.75" customHeight="1" x14ac:dyDescent="0.25">
      <c r="U502" s="11"/>
    </row>
    <row r="503" spans="21:21" ht="15.75" customHeight="1" x14ac:dyDescent="0.25">
      <c r="U503" s="11"/>
    </row>
    <row r="504" spans="21:21" ht="15.75" customHeight="1" x14ac:dyDescent="0.25">
      <c r="U504" s="11"/>
    </row>
    <row r="505" spans="21:21" ht="15.75" customHeight="1" x14ac:dyDescent="0.25">
      <c r="U505" s="11"/>
    </row>
    <row r="506" spans="21:21" ht="15.75" customHeight="1" x14ac:dyDescent="0.25">
      <c r="U506" s="11"/>
    </row>
    <row r="507" spans="21:21" ht="15.75" customHeight="1" x14ac:dyDescent="0.25">
      <c r="U507" s="11"/>
    </row>
    <row r="508" spans="21:21" ht="15.75" customHeight="1" x14ac:dyDescent="0.25">
      <c r="U508" s="11"/>
    </row>
    <row r="509" spans="21:21" ht="15.75" customHeight="1" x14ac:dyDescent="0.25">
      <c r="U509" s="11"/>
    </row>
    <row r="510" spans="21:21" ht="15.75" customHeight="1" x14ac:dyDescent="0.25">
      <c r="U510" s="11"/>
    </row>
    <row r="511" spans="21:21" ht="15.75" customHeight="1" x14ac:dyDescent="0.25">
      <c r="U511" s="11"/>
    </row>
    <row r="512" spans="21:21" ht="15.75" customHeight="1" x14ac:dyDescent="0.25">
      <c r="U512" s="11"/>
    </row>
    <row r="513" spans="21:21" ht="15.75" customHeight="1" x14ac:dyDescent="0.25">
      <c r="U513" s="11"/>
    </row>
    <row r="514" spans="21:21" ht="15.75" customHeight="1" x14ac:dyDescent="0.25">
      <c r="U514" s="11"/>
    </row>
    <row r="515" spans="21:21" ht="15.75" customHeight="1" x14ac:dyDescent="0.25">
      <c r="U515" s="11"/>
    </row>
    <row r="516" spans="21:21" ht="15.75" customHeight="1" x14ac:dyDescent="0.25">
      <c r="U516" s="11"/>
    </row>
    <row r="517" spans="21:21" ht="15.75" customHeight="1" x14ac:dyDescent="0.25">
      <c r="U517" s="11"/>
    </row>
    <row r="518" spans="21:21" ht="15.75" customHeight="1" x14ac:dyDescent="0.25">
      <c r="U518" s="11"/>
    </row>
    <row r="519" spans="21:21" ht="15.75" customHeight="1" x14ac:dyDescent="0.25">
      <c r="U519" s="11"/>
    </row>
    <row r="520" spans="21:21" ht="15.75" customHeight="1" x14ac:dyDescent="0.25">
      <c r="U520" s="11"/>
    </row>
    <row r="521" spans="21:21" ht="15.75" customHeight="1" x14ac:dyDescent="0.25">
      <c r="U521" s="11"/>
    </row>
    <row r="522" spans="21:21" ht="15.75" customHeight="1" x14ac:dyDescent="0.25">
      <c r="U522" s="11"/>
    </row>
    <row r="523" spans="21:21" ht="15.75" customHeight="1" x14ac:dyDescent="0.25">
      <c r="U523" s="11"/>
    </row>
    <row r="524" spans="21:21" ht="15.75" customHeight="1" x14ac:dyDescent="0.25">
      <c r="U524" s="11"/>
    </row>
    <row r="525" spans="21:21" ht="15.75" customHeight="1" x14ac:dyDescent="0.25">
      <c r="U525" s="11"/>
    </row>
    <row r="526" spans="21:21" ht="15.75" customHeight="1" x14ac:dyDescent="0.25">
      <c r="U526" s="11"/>
    </row>
    <row r="527" spans="21:21" ht="15.75" customHeight="1" x14ac:dyDescent="0.25">
      <c r="U527" s="11"/>
    </row>
    <row r="528" spans="21:21" ht="15.75" customHeight="1" x14ac:dyDescent="0.25">
      <c r="U528" s="11"/>
    </row>
    <row r="529" spans="21:21" ht="15.75" customHeight="1" x14ac:dyDescent="0.25">
      <c r="U529" s="11"/>
    </row>
    <row r="530" spans="21:21" ht="15.75" customHeight="1" x14ac:dyDescent="0.25">
      <c r="U530" s="11"/>
    </row>
    <row r="531" spans="21:21" ht="15.75" customHeight="1" x14ac:dyDescent="0.25">
      <c r="U531" s="11"/>
    </row>
    <row r="532" spans="21:21" ht="15.75" customHeight="1" x14ac:dyDescent="0.25">
      <c r="U532" s="11"/>
    </row>
    <row r="533" spans="21:21" ht="15.75" customHeight="1" x14ac:dyDescent="0.25">
      <c r="U533" s="11"/>
    </row>
    <row r="534" spans="21:21" ht="15.75" customHeight="1" x14ac:dyDescent="0.25">
      <c r="U534" s="11"/>
    </row>
    <row r="535" spans="21:21" ht="15.75" customHeight="1" x14ac:dyDescent="0.25">
      <c r="U535" s="11"/>
    </row>
    <row r="536" spans="21:21" ht="15.75" customHeight="1" x14ac:dyDescent="0.25">
      <c r="U536" s="11"/>
    </row>
    <row r="537" spans="21:21" ht="15.75" customHeight="1" x14ac:dyDescent="0.25">
      <c r="U537" s="11"/>
    </row>
    <row r="538" spans="21:21" ht="15.75" customHeight="1" x14ac:dyDescent="0.25">
      <c r="U538" s="11"/>
    </row>
    <row r="539" spans="21:21" ht="15.75" customHeight="1" x14ac:dyDescent="0.25">
      <c r="U539" s="11"/>
    </row>
    <row r="540" spans="21:21" ht="15.75" customHeight="1" x14ac:dyDescent="0.25">
      <c r="U540" s="11"/>
    </row>
    <row r="541" spans="21:21" ht="15.75" customHeight="1" x14ac:dyDescent="0.25">
      <c r="U541" s="11"/>
    </row>
    <row r="542" spans="21:21" ht="15.75" customHeight="1" x14ac:dyDescent="0.25">
      <c r="U542" s="11"/>
    </row>
    <row r="543" spans="21:21" ht="15.75" customHeight="1" x14ac:dyDescent="0.25">
      <c r="U543" s="11"/>
    </row>
    <row r="544" spans="21:21" ht="15.75" customHeight="1" x14ac:dyDescent="0.25">
      <c r="U544" s="11"/>
    </row>
    <row r="545" spans="21:21" ht="15.75" customHeight="1" x14ac:dyDescent="0.25">
      <c r="U545" s="11"/>
    </row>
    <row r="546" spans="21:21" ht="15.75" customHeight="1" x14ac:dyDescent="0.25">
      <c r="U546" s="11"/>
    </row>
    <row r="547" spans="21:21" ht="15.75" customHeight="1" x14ac:dyDescent="0.25">
      <c r="U547" s="11"/>
    </row>
    <row r="548" spans="21:21" ht="15.75" customHeight="1" x14ac:dyDescent="0.25">
      <c r="U548" s="11"/>
    </row>
    <row r="549" spans="21:21" ht="15.75" customHeight="1" x14ac:dyDescent="0.25">
      <c r="U549" s="11"/>
    </row>
    <row r="550" spans="21:21" ht="15.75" customHeight="1" x14ac:dyDescent="0.25">
      <c r="U550" s="11"/>
    </row>
    <row r="551" spans="21:21" ht="15.75" customHeight="1" x14ac:dyDescent="0.25">
      <c r="U551" s="11"/>
    </row>
    <row r="552" spans="21:21" ht="15.75" customHeight="1" x14ac:dyDescent="0.25">
      <c r="U552" s="11"/>
    </row>
    <row r="553" spans="21:21" ht="15.75" customHeight="1" x14ac:dyDescent="0.25">
      <c r="U553" s="11"/>
    </row>
    <row r="554" spans="21:21" ht="15.75" customHeight="1" x14ac:dyDescent="0.25">
      <c r="U554" s="11"/>
    </row>
    <row r="555" spans="21:21" ht="15.75" customHeight="1" x14ac:dyDescent="0.25">
      <c r="U555" s="11"/>
    </row>
    <row r="556" spans="21:21" ht="15.75" customHeight="1" x14ac:dyDescent="0.25">
      <c r="U556" s="11"/>
    </row>
    <row r="557" spans="21:21" ht="15.75" customHeight="1" x14ac:dyDescent="0.25">
      <c r="U557" s="11"/>
    </row>
    <row r="558" spans="21:21" ht="15.75" customHeight="1" x14ac:dyDescent="0.25">
      <c r="U558" s="11"/>
    </row>
    <row r="559" spans="21:21" ht="15.75" customHeight="1" x14ac:dyDescent="0.25">
      <c r="U559" s="11"/>
    </row>
    <row r="560" spans="21:21" ht="15.75" customHeight="1" x14ac:dyDescent="0.25">
      <c r="U560" s="11"/>
    </row>
    <row r="561" spans="21:21" ht="15.75" customHeight="1" x14ac:dyDescent="0.25">
      <c r="U561" s="11"/>
    </row>
    <row r="562" spans="21:21" ht="15.75" customHeight="1" x14ac:dyDescent="0.25">
      <c r="U562" s="11"/>
    </row>
    <row r="563" spans="21:21" ht="15.75" customHeight="1" x14ac:dyDescent="0.25">
      <c r="U563" s="11"/>
    </row>
    <row r="564" spans="21:21" ht="15.75" customHeight="1" x14ac:dyDescent="0.25">
      <c r="U564" s="11"/>
    </row>
    <row r="565" spans="21:21" ht="15.75" customHeight="1" x14ac:dyDescent="0.25">
      <c r="U565" s="11"/>
    </row>
    <row r="566" spans="21:21" ht="15.75" customHeight="1" x14ac:dyDescent="0.25">
      <c r="U566" s="11"/>
    </row>
    <row r="567" spans="21:21" ht="15.75" customHeight="1" x14ac:dyDescent="0.25">
      <c r="U567" s="11"/>
    </row>
    <row r="568" spans="21:21" ht="15.75" customHeight="1" x14ac:dyDescent="0.25">
      <c r="U568" s="11"/>
    </row>
    <row r="569" spans="21:21" ht="15.75" customHeight="1" x14ac:dyDescent="0.25">
      <c r="U569" s="11"/>
    </row>
    <row r="570" spans="21:21" ht="15.75" customHeight="1" x14ac:dyDescent="0.25">
      <c r="U570" s="11"/>
    </row>
    <row r="571" spans="21:21" ht="15.75" customHeight="1" x14ac:dyDescent="0.25">
      <c r="U571" s="11"/>
    </row>
    <row r="572" spans="21:21" ht="15.75" customHeight="1" x14ac:dyDescent="0.25">
      <c r="U572" s="11"/>
    </row>
    <row r="573" spans="21:21" ht="15.75" customHeight="1" x14ac:dyDescent="0.25">
      <c r="U573" s="11"/>
    </row>
    <row r="574" spans="21:21" ht="15.75" customHeight="1" x14ac:dyDescent="0.25">
      <c r="U574" s="11"/>
    </row>
    <row r="575" spans="21:21" ht="15.75" customHeight="1" x14ac:dyDescent="0.25">
      <c r="U575" s="11"/>
    </row>
    <row r="576" spans="21:21" ht="15.75" customHeight="1" x14ac:dyDescent="0.25">
      <c r="U576" s="11"/>
    </row>
    <row r="577" spans="21:21" ht="15.75" customHeight="1" x14ac:dyDescent="0.25">
      <c r="U577" s="11"/>
    </row>
    <row r="578" spans="21:21" ht="15.75" customHeight="1" x14ac:dyDescent="0.25">
      <c r="U578" s="11"/>
    </row>
    <row r="579" spans="21:21" ht="15.75" customHeight="1" x14ac:dyDescent="0.25">
      <c r="U579" s="11"/>
    </row>
    <row r="580" spans="21:21" ht="15.75" customHeight="1" x14ac:dyDescent="0.25">
      <c r="U580" s="11"/>
    </row>
    <row r="581" spans="21:21" ht="15.75" customHeight="1" x14ac:dyDescent="0.25">
      <c r="U581" s="11"/>
    </row>
    <row r="582" spans="21:21" ht="15.75" customHeight="1" x14ac:dyDescent="0.25">
      <c r="U582" s="11"/>
    </row>
    <row r="583" spans="21:21" ht="15.75" customHeight="1" x14ac:dyDescent="0.25">
      <c r="U583" s="11"/>
    </row>
    <row r="584" spans="21:21" ht="15.75" customHeight="1" x14ac:dyDescent="0.25">
      <c r="U584" s="11"/>
    </row>
    <row r="585" spans="21:21" ht="15.75" customHeight="1" x14ac:dyDescent="0.25">
      <c r="U585" s="11"/>
    </row>
    <row r="586" spans="21:21" ht="15.75" customHeight="1" x14ac:dyDescent="0.25">
      <c r="U586" s="11"/>
    </row>
    <row r="587" spans="21:21" ht="15.75" customHeight="1" x14ac:dyDescent="0.25">
      <c r="U587" s="11"/>
    </row>
    <row r="588" spans="21:21" ht="15.75" customHeight="1" x14ac:dyDescent="0.25">
      <c r="U588" s="11"/>
    </row>
    <row r="589" spans="21:21" ht="15.75" customHeight="1" x14ac:dyDescent="0.25">
      <c r="U589" s="11"/>
    </row>
    <row r="590" spans="21:21" ht="15.75" customHeight="1" x14ac:dyDescent="0.25">
      <c r="U590" s="11"/>
    </row>
    <row r="591" spans="21:21" ht="15.75" customHeight="1" x14ac:dyDescent="0.25">
      <c r="U591" s="11"/>
    </row>
    <row r="592" spans="21:21" ht="15.75" customHeight="1" x14ac:dyDescent="0.25">
      <c r="U592" s="11"/>
    </row>
    <row r="593" spans="21:21" ht="15.75" customHeight="1" x14ac:dyDescent="0.25">
      <c r="U593" s="11"/>
    </row>
    <row r="594" spans="21:21" ht="15.75" customHeight="1" x14ac:dyDescent="0.25">
      <c r="U594" s="11"/>
    </row>
    <row r="595" spans="21:21" ht="15.75" customHeight="1" x14ac:dyDescent="0.25">
      <c r="U595" s="11"/>
    </row>
    <row r="596" spans="21:21" ht="15.75" customHeight="1" x14ac:dyDescent="0.25">
      <c r="U596" s="11"/>
    </row>
    <row r="597" spans="21:21" ht="15.75" customHeight="1" x14ac:dyDescent="0.25">
      <c r="U597" s="11"/>
    </row>
    <row r="598" spans="21:21" ht="15.75" customHeight="1" x14ac:dyDescent="0.25">
      <c r="U598" s="11"/>
    </row>
    <row r="599" spans="21:21" ht="15.75" customHeight="1" x14ac:dyDescent="0.25">
      <c r="U599" s="11"/>
    </row>
    <row r="600" spans="21:21" ht="15.75" customHeight="1" x14ac:dyDescent="0.25">
      <c r="U600" s="11"/>
    </row>
    <row r="601" spans="21:21" ht="15.75" customHeight="1" x14ac:dyDescent="0.25">
      <c r="U601" s="11"/>
    </row>
    <row r="602" spans="21:21" ht="15.75" customHeight="1" x14ac:dyDescent="0.25">
      <c r="U602" s="11"/>
    </row>
    <row r="603" spans="21:21" ht="15.75" customHeight="1" x14ac:dyDescent="0.25">
      <c r="U603" s="11"/>
    </row>
    <row r="604" spans="21:21" ht="15.75" customHeight="1" x14ac:dyDescent="0.25">
      <c r="U604" s="11"/>
    </row>
    <row r="605" spans="21:21" ht="15.75" customHeight="1" x14ac:dyDescent="0.25">
      <c r="U605" s="11"/>
    </row>
    <row r="606" spans="21:21" ht="15.75" customHeight="1" x14ac:dyDescent="0.25">
      <c r="U606" s="11"/>
    </row>
    <row r="607" spans="21:21" ht="15.75" customHeight="1" x14ac:dyDescent="0.25">
      <c r="U607" s="11"/>
    </row>
    <row r="608" spans="21:21" ht="15.75" customHeight="1" x14ac:dyDescent="0.25">
      <c r="U608" s="11"/>
    </row>
    <row r="609" spans="21:21" ht="15.75" customHeight="1" x14ac:dyDescent="0.25">
      <c r="U609" s="11"/>
    </row>
    <row r="610" spans="21:21" ht="15.75" customHeight="1" x14ac:dyDescent="0.25">
      <c r="U610" s="11"/>
    </row>
    <row r="611" spans="21:21" ht="15.75" customHeight="1" x14ac:dyDescent="0.25">
      <c r="U611" s="11"/>
    </row>
    <row r="612" spans="21:21" ht="15.75" customHeight="1" x14ac:dyDescent="0.25">
      <c r="U612" s="11"/>
    </row>
    <row r="613" spans="21:21" ht="15.75" customHeight="1" x14ac:dyDescent="0.25">
      <c r="U613" s="11"/>
    </row>
    <row r="614" spans="21:21" ht="15.75" customHeight="1" x14ac:dyDescent="0.25">
      <c r="U614" s="11"/>
    </row>
    <row r="615" spans="21:21" ht="15.75" customHeight="1" x14ac:dyDescent="0.25">
      <c r="U615" s="11"/>
    </row>
    <row r="616" spans="21:21" ht="15.75" customHeight="1" x14ac:dyDescent="0.25">
      <c r="U616" s="11"/>
    </row>
    <row r="617" spans="21:21" ht="15.75" customHeight="1" x14ac:dyDescent="0.25">
      <c r="U617" s="11"/>
    </row>
    <row r="618" spans="21:21" ht="15.75" customHeight="1" x14ac:dyDescent="0.25">
      <c r="U618" s="11"/>
    </row>
    <row r="619" spans="21:21" ht="15.75" customHeight="1" x14ac:dyDescent="0.25">
      <c r="U619" s="11"/>
    </row>
    <row r="620" spans="21:21" ht="15.75" customHeight="1" x14ac:dyDescent="0.25">
      <c r="U620" s="11"/>
    </row>
    <row r="621" spans="21:21" ht="15.75" customHeight="1" x14ac:dyDescent="0.25">
      <c r="U621" s="11"/>
    </row>
    <row r="622" spans="21:21" ht="15.75" customHeight="1" x14ac:dyDescent="0.25">
      <c r="U622" s="11"/>
    </row>
    <row r="623" spans="21:21" ht="15.75" customHeight="1" x14ac:dyDescent="0.25">
      <c r="U623" s="11"/>
    </row>
    <row r="624" spans="21:21" ht="15.75" customHeight="1" x14ac:dyDescent="0.25">
      <c r="U624" s="11"/>
    </row>
    <row r="625" spans="21:21" ht="15.75" customHeight="1" x14ac:dyDescent="0.25">
      <c r="U625" s="11"/>
    </row>
    <row r="626" spans="21:21" ht="15.75" customHeight="1" x14ac:dyDescent="0.25">
      <c r="U626" s="11"/>
    </row>
    <row r="627" spans="21:21" ht="15.75" customHeight="1" x14ac:dyDescent="0.25">
      <c r="U627" s="11"/>
    </row>
    <row r="628" spans="21:21" ht="15.75" customHeight="1" x14ac:dyDescent="0.25">
      <c r="U628" s="11"/>
    </row>
    <row r="629" spans="21:21" ht="15.75" customHeight="1" x14ac:dyDescent="0.25">
      <c r="U629" s="11"/>
    </row>
    <row r="630" spans="21:21" ht="15.75" customHeight="1" x14ac:dyDescent="0.25">
      <c r="U630" s="11"/>
    </row>
    <row r="631" spans="21:21" ht="15.75" customHeight="1" x14ac:dyDescent="0.25">
      <c r="U631" s="11"/>
    </row>
    <row r="632" spans="21:21" ht="15.75" customHeight="1" x14ac:dyDescent="0.25">
      <c r="U632" s="11"/>
    </row>
    <row r="633" spans="21:21" ht="15.75" customHeight="1" x14ac:dyDescent="0.25">
      <c r="U633" s="11"/>
    </row>
    <row r="634" spans="21:21" ht="15.75" customHeight="1" x14ac:dyDescent="0.25">
      <c r="U634" s="11"/>
    </row>
    <row r="635" spans="21:21" ht="15.75" customHeight="1" x14ac:dyDescent="0.25">
      <c r="U635" s="11"/>
    </row>
    <row r="636" spans="21:21" ht="15.75" customHeight="1" x14ac:dyDescent="0.25">
      <c r="U636" s="11"/>
    </row>
    <row r="637" spans="21:21" ht="15.75" customHeight="1" x14ac:dyDescent="0.25">
      <c r="U637" s="11"/>
    </row>
    <row r="638" spans="21:21" ht="15.75" customHeight="1" x14ac:dyDescent="0.25">
      <c r="U638" s="11"/>
    </row>
    <row r="639" spans="21:21" ht="15.75" customHeight="1" x14ac:dyDescent="0.25">
      <c r="U639" s="11"/>
    </row>
    <row r="640" spans="21:21" ht="15.75" customHeight="1" x14ac:dyDescent="0.25">
      <c r="U640" s="11"/>
    </row>
    <row r="641" spans="21:21" ht="15.75" customHeight="1" x14ac:dyDescent="0.25">
      <c r="U641" s="11"/>
    </row>
    <row r="642" spans="21:21" ht="15.75" customHeight="1" x14ac:dyDescent="0.25">
      <c r="U642" s="11"/>
    </row>
    <row r="643" spans="21:21" ht="15.75" customHeight="1" x14ac:dyDescent="0.25">
      <c r="U643" s="11"/>
    </row>
    <row r="644" spans="21:21" ht="15.75" customHeight="1" x14ac:dyDescent="0.25">
      <c r="U644" s="11"/>
    </row>
    <row r="645" spans="21:21" ht="15.75" customHeight="1" x14ac:dyDescent="0.25">
      <c r="U645" s="11"/>
    </row>
    <row r="646" spans="21:21" ht="15.75" customHeight="1" x14ac:dyDescent="0.25">
      <c r="U646" s="11"/>
    </row>
    <row r="647" spans="21:21" ht="15.75" customHeight="1" x14ac:dyDescent="0.25">
      <c r="U647" s="11"/>
    </row>
    <row r="648" spans="21:21" ht="15.75" customHeight="1" x14ac:dyDescent="0.25">
      <c r="U648" s="11"/>
    </row>
    <row r="649" spans="21:21" ht="15.75" customHeight="1" x14ac:dyDescent="0.25">
      <c r="U649" s="11"/>
    </row>
    <row r="650" spans="21:21" ht="15.75" customHeight="1" x14ac:dyDescent="0.25">
      <c r="U650" s="11"/>
    </row>
    <row r="651" spans="21:21" ht="15.75" customHeight="1" x14ac:dyDescent="0.25">
      <c r="U651" s="11"/>
    </row>
    <row r="652" spans="21:21" ht="15.75" customHeight="1" x14ac:dyDescent="0.25">
      <c r="U652" s="11"/>
    </row>
    <row r="653" spans="21:21" ht="15.75" customHeight="1" x14ac:dyDescent="0.25">
      <c r="U653" s="11"/>
    </row>
    <row r="654" spans="21:21" ht="15.75" customHeight="1" x14ac:dyDescent="0.25">
      <c r="U654" s="11"/>
    </row>
    <row r="655" spans="21:21" ht="15.75" customHeight="1" x14ac:dyDescent="0.25">
      <c r="U655" s="11"/>
    </row>
    <row r="656" spans="21:21" ht="15.75" customHeight="1" x14ac:dyDescent="0.25">
      <c r="U656" s="11"/>
    </row>
    <row r="657" spans="21:21" ht="15.75" customHeight="1" x14ac:dyDescent="0.25">
      <c r="U657" s="11"/>
    </row>
    <row r="658" spans="21:21" ht="15.75" customHeight="1" x14ac:dyDescent="0.25">
      <c r="U658" s="11"/>
    </row>
    <row r="659" spans="21:21" ht="15.75" customHeight="1" x14ac:dyDescent="0.25">
      <c r="U659" s="11"/>
    </row>
    <row r="660" spans="21:21" ht="15.75" customHeight="1" x14ac:dyDescent="0.25">
      <c r="U660" s="11"/>
    </row>
    <row r="661" spans="21:21" ht="15.75" customHeight="1" x14ac:dyDescent="0.25">
      <c r="U661" s="11"/>
    </row>
    <row r="662" spans="21:21" ht="15.75" customHeight="1" x14ac:dyDescent="0.25">
      <c r="U662" s="11"/>
    </row>
    <row r="663" spans="21:21" ht="15.75" customHeight="1" x14ac:dyDescent="0.25">
      <c r="U663" s="11"/>
    </row>
    <row r="664" spans="21:21" ht="15.75" customHeight="1" x14ac:dyDescent="0.25">
      <c r="U664" s="11"/>
    </row>
    <row r="665" spans="21:21" ht="15.75" customHeight="1" x14ac:dyDescent="0.25">
      <c r="U665" s="11"/>
    </row>
    <row r="666" spans="21:21" ht="15.75" customHeight="1" x14ac:dyDescent="0.25">
      <c r="U666" s="11"/>
    </row>
    <row r="667" spans="21:21" ht="15.75" customHeight="1" x14ac:dyDescent="0.25">
      <c r="U667" s="11"/>
    </row>
    <row r="668" spans="21:21" ht="15.75" customHeight="1" x14ac:dyDescent="0.25">
      <c r="U668" s="11"/>
    </row>
    <row r="669" spans="21:21" ht="15.75" customHeight="1" x14ac:dyDescent="0.25">
      <c r="U669" s="11"/>
    </row>
    <row r="670" spans="21:21" ht="15.75" customHeight="1" x14ac:dyDescent="0.25">
      <c r="U670" s="11"/>
    </row>
    <row r="671" spans="21:21" ht="15.75" customHeight="1" x14ac:dyDescent="0.25">
      <c r="U671" s="11"/>
    </row>
    <row r="672" spans="21:21" ht="15.75" customHeight="1" x14ac:dyDescent="0.25">
      <c r="U672" s="11"/>
    </row>
    <row r="673" spans="21:21" ht="15.75" customHeight="1" x14ac:dyDescent="0.25">
      <c r="U673" s="11"/>
    </row>
    <row r="674" spans="21:21" ht="15.75" customHeight="1" x14ac:dyDescent="0.25">
      <c r="U674" s="11"/>
    </row>
    <row r="675" spans="21:21" ht="15.75" customHeight="1" x14ac:dyDescent="0.25">
      <c r="U675" s="11"/>
    </row>
    <row r="676" spans="21:21" ht="15.75" customHeight="1" x14ac:dyDescent="0.25">
      <c r="U676" s="11"/>
    </row>
    <row r="677" spans="21:21" ht="15.75" customHeight="1" x14ac:dyDescent="0.25">
      <c r="U677" s="11"/>
    </row>
    <row r="678" spans="21:21" ht="15.75" customHeight="1" x14ac:dyDescent="0.25">
      <c r="U678" s="11"/>
    </row>
    <row r="679" spans="21:21" ht="15.75" customHeight="1" x14ac:dyDescent="0.25">
      <c r="U679" s="11"/>
    </row>
    <row r="680" spans="21:21" ht="15.75" customHeight="1" x14ac:dyDescent="0.25">
      <c r="U680" s="11"/>
    </row>
    <row r="681" spans="21:21" ht="15.75" customHeight="1" x14ac:dyDescent="0.25">
      <c r="U681" s="11"/>
    </row>
    <row r="682" spans="21:21" ht="15.75" customHeight="1" x14ac:dyDescent="0.25">
      <c r="U682" s="11"/>
    </row>
    <row r="683" spans="21:21" ht="15.75" customHeight="1" x14ac:dyDescent="0.25">
      <c r="U683" s="11"/>
    </row>
    <row r="684" spans="21:21" ht="15.75" customHeight="1" x14ac:dyDescent="0.25">
      <c r="U684" s="11"/>
    </row>
    <row r="685" spans="21:21" ht="15.75" customHeight="1" x14ac:dyDescent="0.25">
      <c r="U685" s="11"/>
    </row>
    <row r="686" spans="21:21" ht="15.75" customHeight="1" x14ac:dyDescent="0.25">
      <c r="U686" s="11"/>
    </row>
    <row r="687" spans="21:21" ht="15.75" customHeight="1" x14ac:dyDescent="0.25">
      <c r="U687" s="11"/>
    </row>
    <row r="688" spans="21:21" ht="15.75" customHeight="1" x14ac:dyDescent="0.25">
      <c r="U688" s="11"/>
    </row>
    <row r="689" spans="21:21" ht="15.75" customHeight="1" x14ac:dyDescent="0.25">
      <c r="U689" s="11"/>
    </row>
    <row r="690" spans="21:21" ht="15.75" customHeight="1" x14ac:dyDescent="0.25">
      <c r="U690" s="11"/>
    </row>
    <row r="691" spans="21:21" ht="15.75" customHeight="1" x14ac:dyDescent="0.25">
      <c r="U691" s="11"/>
    </row>
    <row r="692" spans="21:21" ht="15.75" customHeight="1" x14ac:dyDescent="0.25">
      <c r="U692" s="11"/>
    </row>
    <row r="693" spans="21:21" ht="15.75" customHeight="1" x14ac:dyDescent="0.25">
      <c r="U693" s="11"/>
    </row>
    <row r="694" spans="21:21" ht="15.75" customHeight="1" x14ac:dyDescent="0.25">
      <c r="U694" s="11"/>
    </row>
    <row r="695" spans="21:21" ht="15.75" customHeight="1" x14ac:dyDescent="0.25">
      <c r="U695" s="11"/>
    </row>
    <row r="696" spans="21:21" ht="15.75" customHeight="1" x14ac:dyDescent="0.25">
      <c r="U696" s="11"/>
    </row>
    <row r="697" spans="21:21" ht="15.75" customHeight="1" x14ac:dyDescent="0.25">
      <c r="U697" s="11"/>
    </row>
    <row r="698" spans="21:21" ht="15.75" customHeight="1" x14ac:dyDescent="0.25">
      <c r="U698" s="11"/>
    </row>
    <row r="699" spans="21:21" ht="15.75" customHeight="1" x14ac:dyDescent="0.25">
      <c r="U699" s="11"/>
    </row>
    <row r="700" spans="21:21" ht="15.75" customHeight="1" x14ac:dyDescent="0.25">
      <c r="U700" s="11"/>
    </row>
    <row r="701" spans="21:21" ht="15.75" customHeight="1" x14ac:dyDescent="0.25">
      <c r="U701" s="11"/>
    </row>
    <row r="702" spans="21:21" ht="15.75" customHeight="1" x14ac:dyDescent="0.25">
      <c r="U702" s="11"/>
    </row>
    <row r="703" spans="21:21" ht="15.75" customHeight="1" x14ac:dyDescent="0.25">
      <c r="U703" s="11"/>
    </row>
    <row r="704" spans="21:21" ht="15.75" customHeight="1" x14ac:dyDescent="0.25">
      <c r="U704" s="11"/>
    </row>
    <row r="705" spans="21:21" ht="15.75" customHeight="1" x14ac:dyDescent="0.25">
      <c r="U705" s="11"/>
    </row>
    <row r="706" spans="21:21" ht="15.75" customHeight="1" x14ac:dyDescent="0.25">
      <c r="U706" s="11"/>
    </row>
    <row r="707" spans="21:21" ht="15.75" customHeight="1" x14ac:dyDescent="0.25">
      <c r="U707" s="11"/>
    </row>
    <row r="708" spans="21:21" ht="15.75" customHeight="1" x14ac:dyDescent="0.25">
      <c r="U708" s="11"/>
    </row>
    <row r="709" spans="21:21" ht="15.75" customHeight="1" x14ac:dyDescent="0.25">
      <c r="U709" s="11"/>
    </row>
    <row r="710" spans="21:21" ht="15.75" customHeight="1" x14ac:dyDescent="0.25">
      <c r="U710" s="11"/>
    </row>
    <row r="711" spans="21:21" ht="15.75" customHeight="1" x14ac:dyDescent="0.25">
      <c r="U711" s="11"/>
    </row>
    <row r="712" spans="21:21" ht="15.75" customHeight="1" x14ac:dyDescent="0.25">
      <c r="U712" s="11"/>
    </row>
    <row r="713" spans="21:21" ht="15.75" customHeight="1" x14ac:dyDescent="0.25">
      <c r="U713" s="11"/>
    </row>
    <row r="714" spans="21:21" ht="15.75" customHeight="1" x14ac:dyDescent="0.25">
      <c r="U714" s="11"/>
    </row>
    <row r="715" spans="21:21" ht="15.75" customHeight="1" x14ac:dyDescent="0.25">
      <c r="U715" s="11"/>
    </row>
    <row r="716" spans="21:21" ht="15.75" customHeight="1" x14ac:dyDescent="0.25">
      <c r="U716" s="11"/>
    </row>
    <row r="717" spans="21:21" ht="15.75" customHeight="1" x14ac:dyDescent="0.25">
      <c r="U717" s="11"/>
    </row>
    <row r="718" spans="21:21" ht="15.75" customHeight="1" x14ac:dyDescent="0.25">
      <c r="U718" s="11"/>
    </row>
    <row r="719" spans="21:21" ht="15.75" customHeight="1" x14ac:dyDescent="0.25">
      <c r="U719" s="11"/>
    </row>
    <row r="720" spans="21:21" ht="15.75" customHeight="1" x14ac:dyDescent="0.25">
      <c r="U720" s="11"/>
    </row>
    <row r="721" spans="21:21" ht="15.75" customHeight="1" x14ac:dyDescent="0.25">
      <c r="U721" s="11"/>
    </row>
    <row r="722" spans="21:21" ht="15.75" customHeight="1" x14ac:dyDescent="0.25">
      <c r="U722" s="11"/>
    </row>
    <row r="723" spans="21:21" ht="15.75" customHeight="1" x14ac:dyDescent="0.25">
      <c r="U723" s="11"/>
    </row>
    <row r="724" spans="21:21" ht="15.75" customHeight="1" x14ac:dyDescent="0.25">
      <c r="U724" s="11"/>
    </row>
    <row r="725" spans="21:21" ht="15.75" customHeight="1" x14ac:dyDescent="0.25">
      <c r="U725" s="11"/>
    </row>
    <row r="726" spans="21:21" ht="15.75" customHeight="1" x14ac:dyDescent="0.25">
      <c r="U726" s="11"/>
    </row>
    <row r="727" spans="21:21" ht="15.75" customHeight="1" x14ac:dyDescent="0.25">
      <c r="U727" s="11"/>
    </row>
    <row r="728" spans="21:21" ht="15.75" customHeight="1" x14ac:dyDescent="0.25">
      <c r="U728" s="11"/>
    </row>
    <row r="729" spans="21:21" ht="15.75" customHeight="1" x14ac:dyDescent="0.25">
      <c r="U729" s="11"/>
    </row>
    <row r="730" spans="21:21" ht="15.75" customHeight="1" x14ac:dyDescent="0.25">
      <c r="U730" s="11"/>
    </row>
    <row r="731" spans="21:21" ht="15.75" customHeight="1" x14ac:dyDescent="0.25">
      <c r="U731" s="11"/>
    </row>
    <row r="732" spans="21:21" ht="15.75" customHeight="1" x14ac:dyDescent="0.25">
      <c r="U732" s="11"/>
    </row>
    <row r="733" spans="21:21" ht="15.75" customHeight="1" x14ac:dyDescent="0.25">
      <c r="U733" s="11"/>
    </row>
    <row r="734" spans="21:21" ht="15.75" customHeight="1" x14ac:dyDescent="0.25">
      <c r="U734" s="11"/>
    </row>
    <row r="735" spans="21:21" ht="15.75" customHeight="1" x14ac:dyDescent="0.25">
      <c r="U735" s="11"/>
    </row>
    <row r="736" spans="21:21" ht="15.75" customHeight="1" x14ac:dyDescent="0.25">
      <c r="U736" s="11"/>
    </row>
    <row r="737" spans="21:21" ht="15.75" customHeight="1" x14ac:dyDescent="0.25">
      <c r="U737" s="11"/>
    </row>
    <row r="738" spans="21:21" ht="15.75" customHeight="1" x14ac:dyDescent="0.25">
      <c r="U738" s="11"/>
    </row>
    <row r="739" spans="21:21" ht="15.75" customHeight="1" x14ac:dyDescent="0.25">
      <c r="U739" s="11"/>
    </row>
    <row r="740" spans="21:21" ht="15.75" customHeight="1" x14ac:dyDescent="0.25">
      <c r="U740" s="11"/>
    </row>
    <row r="741" spans="21:21" ht="15.75" customHeight="1" x14ac:dyDescent="0.25">
      <c r="U741" s="11"/>
    </row>
    <row r="742" spans="21:21" ht="15.75" customHeight="1" x14ac:dyDescent="0.25">
      <c r="U742" s="11"/>
    </row>
    <row r="743" spans="21:21" ht="15.75" customHeight="1" x14ac:dyDescent="0.25">
      <c r="U743" s="11"/>
    </row>
    <row r="744" spans="21:21" ht="15.75" customHeight="1" x14ac:dyDescent="0.25">
      <c r="U744" s="11"/>
    </row>
    <row r="745" spans="21:21" ht="15.75" customHeight="1" x14ac:dyDescent="0.25">
      <c r="U745" s="11"/>
    </row>
    <row r="746" spans="21:21" ht="15.75" customHeight="1" x14ac:dyDescent="0.25">
      <c r="U746" s="11"/>
    </row>
    <row r="747" spans="21:21" ht="15.75" customHeight="1" x14ac:dyDescent="0.25">
      <c r="U747" s="11"/>
    </row>
    <row r="748" spans="21:21" ht="15.75" customHeight="1" x14ac:dyDescent="0.25">
      <c r="U748" s="11"/>
    </row>
    <row r="749" spans="21:21" ht="15.75" customHeight="1" x14ac:dyDescent="0.25">
      <c r="U749" s="11"/>
    </row>
    <row r="750" spans="21:21" ht="15.75" customHeight="1" x14ac:dyDescent="0.25">
      <c r="U750" s="11"/>
    </row>
    <row r="751" spans="21:21" ht="15.75" customHeight="1" x14ac:dyDescent="0.25">
      <c r="U751" s="11"/>
    </row>
    <row r="752" spans="21:21" ht="15.75" customHeight="1" x14ac:dyDescent="0.25">
      <c r="U752" s="11"/>
    </row>
    <row r="753" spans="21:21" ht="15.75" customHeight="1" x14ac:dyDescent="0.25">
      <c r="U753" s="11"/>
    </row>
    <row r="754" spans="21:21" ht="15.75" customHeight="1" x14ac:dyDescent="0.25">
      <c r="U754" s="11"/>
    </row>
    <row r="755" spans="21:21" ht="15.75" customHeight="1" x14ac:dyDescent="0.25">
      <c r="U755" s="11"/>
    </row>
    <row r="756" spans="21:21" ht="15.75" customHeight="1" x14ac:dyDescent="0.25">
      <c r="U756" s="11"/>
    </row>
    <row r="757" spans="21:21" ht="15.75" customHeight="1" x14ac:dyDescent="0.25">
      <c r="U757" s="11"/>
    </row>
    <row r="758" spans="21:21" ht="15.75" customHeight="1" x14ac:dyDescent="0.25">
      <c r="U758" s="11"/>
    </row>
    <row r="759" spans="21:21" ht="15.75" customHeight="1" x14ac:dyDescent="0.25">
      <c r="U759" s="11"/>
    </row>
    <row r="760" spans="21:21" ht="15.75" customHeight="1" x14ac:dyDescent="0.25">
      <c r="U760" s="11"/>
    </row>
    <row r="761" spans="21:21" ht="15.75" customHeight="1" x14ac:dyDescent="0.25">
      <c r="U761" s="11"/>
    </row>
    <row r="762" spans="21:21" ht="15.75" customHeight="1" x14ac:dyDescent="0.25">
      <c r="U762" s="11"/>
    </row>
    <row r="763" spans="21:21" ht="15.75" customHeight="1" x14ac:dyDescent="0.25">
      <c r="U763" s="11"/>
    </row>
    <row r="764" spans="21:21" ht="15.75" customHeight="1" x14ac:dyDescent="0.25">
      <c r="U764" s="11"/>
    </row>
    <row r="765" spans="21:21" ht="15.75" customHeight="1" x14ac:dyDescent="0.25">
      <c r="U765" s="11"/>
    </row>
    <row r="766" spans="21:21" ht="15.75" customHeight="1" x14ac:dyDescent="0.25">
      <c r="U766" s="11"/>
    </row>
    <row r="767" spans="21:21" ht="15.75" customHeight="1" x14ac:dyDescent="0.25">
      <c r="U767" s="11"/>
    </row>
    <row r="768" spans="21:21" ht="15.75" customHeight="1" x14ac:dyDescent="0.25">
      <c r="U768" s="11"/>
    </row>
    <row r="769" spans="21:21" ht="15.75" customHeight="1" x14ac:dyDescent="0.25">
      <c r="U769" s="11"/>
    </row>
    <row r="770" spans="21:21" ht="15.75" customHeight="1" x14ac:dyDescent="0.25">
      <c r="U770" s="11"/>
    </row>
    <row r="771" spans="21:21" ht="15.75" customHeight="1" x14ac:dyDescent="0.25">
      <c r="U771" s="11"/>
    </row>
    <row r="772" spans="21:21" ht="15.75" customHeight="1" x14ac:dyDescent="0.25">
      <c r="U772" s="11"/>
    </row>
    <row r="773" spans="21:21" ht="15.75" customHeight="1" x14ac:dyDescent="0.25">
      <c r="U773" s="11"/>
    </row>
    <row r="774" spans="21:21" ht="15.75" customHeight="1" x14ac:dyDescent="0.25">
      <c r="U774" s="11"/>
    </row>
    <row r="775" spans="21:21" ht="15.75" customHeight="1" x14ac:dyDescent="0.25">
      <c r="U775" s="11"/>
    </row>
    <row r="776" spans="21:21" ht="15.75" customHeight="1" x14ac:dyDescent="0.25">
      <c r="U776" s="11"/>
    </row>
    <row r="777" spans="21:21" ht="15.75" customHeight="1" x14ac:dyDescent="0.25">
      <c r="U777" s="11"/>
    </row>
    <row r="778" spans="21:21" ht="15.75" customHeight="1" x14ac:dyDescent="0.25">
      <c r="U778" s="11"/>
    </row>
    <row r="779" spans="21:21" ht="15.75" customHeight="1" x14ac:dyDescent="0.25">
      <c r="U779" s="11"/>
    </row>
    <row r="780" spans="21:21" ht="15.75" customHeight="1" x14ac:dyDescent="0.25">
      <c r="U780" s="11"/>
    </row>
    <row r="781" spans="21:21" ht="15.75" customHeight="1" x14ac:dyDescent="0.25">
      <c r="U781" s="11"/>
    </row>
    <row r="782" spans="21:21" ht="15.75" customHeight="1" x14ac:dyDescent="0.25">
      <c r="U782" s="11"/>
    </row>
    <row r="783" spans="21:21" ht="15.75" customHeight="1" x14ac:dyDescent="0.25">
      <c r="U783" s="11"/>
    </row>
    <row r="784" spans="21:21" ht="15.75" customHeight="1" x14ac:dyDescent="0.25">
      <c r="U784" s="11"/>
    </row>
    <row r="785" spans="21:21" ht="15.75" customHeight="1" x14ac:dyDescent="0.25">
      <c r="U785" s="11"/>
    </row>
    <row r="786" spans="21:21" ht="15.75" customHeight="1" x14ac:dyDescent="0.25">
      <c r="U786" s="11"/>
    </row>
    <row r="787" spans="21:21" ht="15.75" customHeight="1" x14ac:dyDescent="0.25">
      <c r="U787" s="11"/>
    </row>
    <row r="788" spans="21:21" ht="15.75" customHeight="1" x14ac:dyDescent="0.25">
      <c r="U788" s="11"/>
    </row>
    <row r="789" spans="21:21" ht="15.75" customHeight="1" x14ac:dyDescent="0.25">
      <c r="U789" s="11"/>
    </row>
    <row r="790" spans="21:21" ht="15.75" customHeight="1" x14ac:dyDescent="0.25">
      <c r="U790" s="11"/>
    </row>
    <row r="791" spans="21:21" ht="15.75" customHeight="1" x14ac:dyDescent="0.25">
      <c r="U791" s="11"/>
    </row>
    <row r="792" spans="21:21" ht="15.75" customHeight="1" x14ac:dyDescent="0.25">
      <c r="U792" s="11"/>
    </row>
    <row r="793" spans="21:21" ht="15.75" customHeight="1" x14ac:dyDescent="0.25">
      <c r="U793" s="11"/>
    </row>
    <row r="794" spans="21:21" ht="15.75" customHeight="1" x14ac:dyDescent="0.25">
      <c r="U794" s="11"/>
    </row>
    <row r="795" spans="21:21" ht="15.75" customHeight="1" x14ac:dyDescent="0.25">
      <c r="U795" s="11"/>
    </row>
    <row r="796" spans="21:21" ht="15.75" customHeight="1" x14ac:dyDescent="0.25">
      <c r="U796" s="11"/>
    </row>
    <row r="797" spans="21:21" ht="15.75" customHeight="1" x14ac:dyDescent="0.25">
      <c r="U797" s="11"/>
    </row>
    <row r="798" spans="21:21" ht="15.75" customHeight="1" x14ac:dyDescent="0.25">
      <c r="U798" s="11"/>
    </row>
    <row r="799" spans="21:21" ht="15.75" customHeight="1" x14ac:dyDescent="0.25">
      <c r="U799" s="11"/>
    </row>
    <row r="800" spans="21:21" ht="15.75" customHeight="1" x14ac:dyDescent="0.25">
      <c r="U800" s="11"/>
    </row>
    <row r="801" spans="21:21" ht="15.75" customHeight="1" x14ac:dyDescent="0.25">
      <c r="U801" s="11"/>
    </row>
    <row r="802" spans="21:21" ht="15.75" customHeight="1" x14ac:dyDescent="0.25">
      <c r="U802" s="11"/>
    </row>
    <row r="803" spans="21:21" ht="15.75" customHeight="1" x14ac:dyDescent="0.25">
      <c r="U803" s="11"/>
    </row>
    <row r="804" spans="21:21" ht="15.75" customHeight="1" x14ac:dyDescent="0.25">
      <c r="U804" s="11"/>
    </row>
    <row r="805" spans="21:21" ht="15.75" customHeight="1" x14ac:dyDescent="0.25">
      <c r="U805" s="11"/>
    </row>
    <row r="806" spans="21:21" ht="15.75" customHeight="1" x14ac:dyDescent="0.25">
      <c r="U806" s="11"/>
    </row>
    <row r="807" spans="21:21" ht="15.75" customHeight="1" x14ac:dyDescent="0.25">
      <c r="U807" s="11"/>
    </row>
    <row r="808" spans="21:21" ht="15.75" customHeight="1" x14ac:dyDescent="0.25">
      <c r="U808" s="11"/>
    </row>
    <row r="809" spans="21:21" ht="15.75" customHeight="1" x14ac:dyDescent="0.25">
      <c r="U809" s="11"/>
    </row>
    <row r="810" spans="21:21" ht="15.75" customHeight="1" x14ac:dyDescent="0.25">
      <c r="U810" s="11"/>
    </row>
    <row r="811" spans="21:21" ht="15.75" customHeight="1" x14ac:dyDescent="0.25">
      <c r="U811" s="11"/>
    </row>
    <row r="812" spans="21:21" ht="15.75" customHeight="1" x14ac:dyDescent="0.25">
      <c r="U812" s="11"/>
    </row>
    <row r="813" spans="21:21" ht="15.75" customHeight="1" x14ac:dyDescent="0.25">
      <c r="U813" s="11"/>
    </row>
    <row r="814" spans="21:21" ht="15.75" customHeight="1" x14ac:dyDescent="0.25">
      <c r="U814" s="11"/>
    </row>
    <row r="815" spans="21:21" ht="15.75" customHeight="1" x14ac:dyDescent="0.25">
      <c r="U815" s="11"/>
    </row>
    <row r="816" spans="21:21" ht="15.75" customHeight="1" x14ac:dyDescent="0.25">
      <c r="U816" s="11"/>
    </row>
    <row r="817" spans="21:21" ht="15.75" customHeight="1" x14ac:dyDescent="0.25">
      <c r="U817" s="11"/>
    </row>
    <row r="818" spans="21:21" ht="15.75" customHeight="1" x14ac:dyDescent="0.25">
      <c r="U818" s="11"/>
    </row>
    <row r="819" spans="21:21" ht="15.75" customHeight="1" x14ac:dyDescent="0.25">
      <c r="U819" s="11"/>
    </row>
    <row r="820" spans="21:21" ht="15.75" customHeight="1" x14ac:dyDescent="0.25">
      <c r="U820" s="11"/>
    </row>
    <row r="821" spans="21:21" ht="15.75" customHeight="1" x14ac:dyDescent="0.25">
      <c r="U821" s="11"/>
    </row>
    <row r="822" spans="21:21" ht="15.75" customHeight="1" x14ac:dyDescent="0.25">
      <c r="U822" s="11"/>
    </row>
    <row r="823" spans="21:21" ht="15.75" customHeight="1" x14ac:dyDescent="0.25">
      <c r="U823" s="11"/>
    </row>
    <row r="824" spans="21:21" ht="15.75" customHeight="1" x14ac:dyDescent="0.25">
      <c r="U824" s="11"/>
    </row>
    <row r="825" spans="21:21" ht="15.75" customHeight="1" x14ac:dyDescent="0.25">
      <c r="U825" s="11"/>
    </row>
    <row r="826" spans="21:21" ht="15.75" customHeight="1" x14ac:dyDescent="0.25">
      <c r="U826" s="11"/>
    </row>
    <row r="827" spans="21:21" ht="15.75" customHeight="1" x14ac:dyDescent="0.25">
      <c r="U827" s="11"/>
    </row>
    <row r="828" spans="21:21" ht="15.75" customHeight="1" x14ac:dyDescent="0.25">
      <c r="U828" s="11"/>
    </row>
    <row r="829" spans="21:21" ht="15.75" customHeight="1" x14ac:dyDescent="0.25">
      <c r="U829" s="11"/>
    </row>
    <row r="830" spans="21:21" ht="15.75" customHeight="1" x14ac:dyDescent="0.25">
      <c r="U830" s="11"/>
    </row>
    <row r="831" spans="21:21" ht="15.75" customHeight="1" x14ac:dyDescent="0.25">
      <c r="U831" s="11"/>
    </row>
    <row r="832" spans="21:21" ht="15.75" customHeight="1" x14ac:dyDescent="0.25">
      <c r="U832" s="11"/>
    </row>
    <row r="833" spans="21:21" ht="15.75" customHeight="1" x14ac:dyDescent="0.25">
      <c r="U833" s="11"/>
    </row>
    <row r="834" spans="21:21" ht="15.75" customHeight="1" x14ac:dyDescent="0.25">
      <c r="U834" s="11"/>
    </row>
    <row r="835" spans="21:21" ht="15.75" customHeight="1" x14ac:dyDescent="0.25">
      <c r="U835" s="11"/>
    </row>
    <row r="836" spans="21:21" ht="15.75" customHeight="1" x14ac:dyDescent="0.25">
      <c r="U836" s="11"/>
    </row>
    <row r="837" spans="21:21" ht="15.75" customHeight="1" x14ac:dyDescent="0.25">
      <c r="U837" s="11"/>
    </row>
    <row r="838" spans="21:21" ht="15.75" customHeight="1" x14ac:dyDescent="0.25">
      <c r="U838" s="11"/>
    </row>
    <row r="839" spans="21:21" ht="15.75" customHeight="1" x14ac:dyDescent="0.25">
      <c r="U839" s="11"/>
    </row>
    <row r="840" spans="21:21" ht="15.75" customHeight="1" x14ac:dyDescent="0.25">
      <c r="U840" s="11"/>
    </row>
    <row r="841" spans="21:21" ht="15.75" customHeight="1" x14ac:dyDescent="0.25">
      <c r="U841" s="11"/>
    </row>
    <row r="842" spans="21:21" ht="15.75" customHeight="1" x14ac:dyDescent="0.25">
      <c r="U842" s="11"/>
    </row>
    <row r="843" spans="21:21" ht="15.75" customHeight="1" x14ac:dyDescent="0.25">
      <c r="U843" s="11"/>
    </row>
    <row r="844" spans="21:21" ht="15.75" customHeight="1" x14ac:dyDescent="0.25">
      <c r="U844" s="11"/>
    </row>
    <row r="845" spans="21:21" ht="15.75" customHeight="1" x14ac:dyDescent="0.25">
      <c r="U845" s="11"/>
    </row>
    <row r="846" spans="21:21" ht="15.75" customHeight="1" x14ac:dyDescent="0.25">
      <c r="U846" s="11"/>
    </row>
    <row r="847" spans="21:21" ht="15.75" customHeight="1" x14ac:dyDescent="0.25">
      <c r="U847" s="11"/>
    </row>
    <row r="848" spans="21:21" ht="15.75" customHeight="1" x14ac:dyDescent="0.25">
      <c r="U848" s="11"/>
    </row>
    <row r="849" spans="21:21" ht="15.75" customHeight="1" x14ac:dyDescent="0.25">
      <c r="U849" s="11"/>
    </row>
    <row r="850" spans="21:21" ht="15.75" customHeight="1" x14ac:dyDescent="0.25">
      <c r="U850" s="11"/>
    </row>
    <row r="851" spans="21:21" ht="15.75" customHeight="1" x14ac:dyDescent="0.25">
      <c r="U851" s="11"/>
    </row>
    <row r="852" spans="21:21" ht="15.75" customHeight="1" x14ac:dyDescent="0.25">
      <c r="U852" s="11"/>
    </row>
    <row r="853" spans="21:21" ht="15.75" customHeight="1" x14ac:dyDescent="0.25">
      <c r="U853" s="11"/>
    </row>
    <row r="854" spans="21:21" ht="15.75" customHeight="1" x14ac:dyDescent="0.25">
      <c r="U854" s="11"/>
    </row>
    <row r="855" spans="21:21" ht="15.75" customHeight="1" x14ac:dyDescent="0.25">
      <c r="U855" s="11"/>
    </row>
    <row r="856" spans="21:21" ht="15.75" customHeight="1" x14ac:dyDescent="0.25">
      <c r="U856" s="11"/>
    </row>
    <row r="857" spans="21:21" ht="15.75" customHeight="1" x14ac:dyDescent="0.25">
      <c r="U857" s="11"/>
    </row>
    <row r="858" spans="21:21" ht="15.75" customHeight="1" x14ac:dyDescent="0.25">
      <c r="U858" s="11"/>
    </row>
    <row r="859" spans="21:21" ht="15.75" customHeight="1" x14ac:dyDescent="0.25">
      <c r="U859" s="11"/>
    </row>
    <row r="860" spans="21:21" ht="15.75" customHeight="1" x14ac:dyDescent="0.25">
      <c r="U860" s="11"/>
    </row>
    <row r="861" spans="21:21" ht="15.75" customHeight="1" x14ac:dyDescent="0.25">
      <c r="U861" s="11"/>
    </row>
    <row r="862" spans="21:21" ht="15.75" customHeight="1" x14ac:dyDescent="0.25">
      <c r="U862" s="11"/>
    </row>
    <row r="863" spans="21:21" ht="15.75" customHeight="1" x14ac:dyDescent="0.25">
      <c r="U863" s="11"/>
    </row>
    <row r="864" spans="21:21" ht="15.75" customHeight="1" x14ac:dyDescent="0.25">
      <c r="U864" s="11"/>
    </row>
    <row r="865" spans="21:21" ht="15.75" customHeight="1" x14ac:dyDescent="0.25">
      <c r="U865" s="11"/>
    </row>
    <row r="866" spans="21:21" ht="15.75" customHeight="1" x14ac:dyDescent="0.25">
      <c r="U866" s="11"/>
    </row>
    <row r="867" spans="21:21" ht="15.75" customHeight="1" x14ac:dyDescent="0.25">
      <c r="U867" s="11"/>
    </row>
    <row r="868" spans="21:21" ht="15.75" customHeight="1" x14ac:dyDescent="0.25">
      <c r="U868" s="11"/>
    </row>
    <row r="869" spans="21:21" ht="15.75" customHeight="1" x14ac:dyDescent="0.25">
      <c r="U869" s="11"/>
    </row>
    <row r="870" spans="21:21" ht="15.75" customHeight="1" x14ac:dyDescent="0.25">
      <c r="U870" s="11"/>
    </row>
    <row r="871" spans="21:21" ht="15.75" customHeight="1" x14ac:dyDescent="0.25">
      <c r="U871" s="11"/>
    </row>
    <row r="872" spans="21:21" ht="15.75" customHeight="1" x14ac:dyDescent="0.25">
      <c r="U872" s="11"/>
    </row>
    <row r="873" spans="21:21" ht="15.75" customHeight="1" x14ac:dyDescent="0.25">
      <c r="U873" s="11"/>
    </row>
    <row r="874" spans="21:21" ht="15.75" customHeight="1" x14ac:dyDescent="0.25">
      <c r="U874" s="11"/>
    </row>
    <row r="875" spans="21:21" ht="15.75" customHeight="1" x14ac:dyDescent="0.25">
      <c r="U875" s="11"/>
    </row>
    <row r="876" spans="21:21" ht="15.75" customHeight="1" x14ac:dyDescent="0.25">
      <c r="U876" s="11"/>
    </row>
    <row r="877" spans="21:21" ht="15.75" customHeight="1" x14ac:dyDescent="0.25">
      <c r="U877" s="11"/>
    </row>
    <row r="878" spans="21:21" ht="15.75" customHeight="1" x14ac:dyDescent="0.25">
      <c r="U878" s="11"/>
    </row>
    <row r="879" spans="21:21" ht="15.75" customHeight="1" x14ac:dyDescent="0.25">
      <c r="U879" s="11"/>
    </row>
    <row r="880" spans="21:21" ht="15.75" customHeight="1" x14ac:dyDescent="0.25">
      <c r="U880" s="11"/>
    </row>
    <row r="881" spans="21:21" ht="15.75" customHeight="1" x14ac:dyDescent="0.25">
      <c r="U881" s="11"/>
    </row>
    <row r="882" spans="21:21" ht="15.75" customHeight="1" x14ac:dyDescent="0.25">
      <c r="U882" s="11"/>
    </row>
    <row r="883" spans="21:21" ht="15.75" customHeight="1" x14ac:dyDescent="0.25">
      <c r="U883" s="11"/>
    </row>
    <row r="884" spans="21:21" ht="15.75" customHeight="1" x14ac:dyDescent="0.25">
      <c r="U884" s="11"/>
    </row>
    <row r="885" spans="21:21" ht="15.75" customHeight="1" x14ac:dyDescent="0.25">
      <c r="U885" s="11"/>
    </row>
    <row r="886" spans="21:21" ht="15.75" customHeight="1" x14ac:dyDescent="0.25">
      <c r="U886" s="11"/>
    </row>
    <row r="887" spans="21:21" ht="15.75" customHeight="1" x14ac:dyDescent="0.25">
      <c r="U887" s="11"/>
    </row>
    <row r="888" spans="21:21" ht="15.75" customHeight="1" x14ac:dyDescent="0.25">
      <c r="U888" s="11"/>
    </row>
    <row r="889" spans="21:21" ht="15.75" customHeight="1" x14ac:dyDescent="0.25">
      <c r="U889" s="11"/>
    </row>
    <row r="890" spans="21:21" ht="15.75" customHeight="1" x14ac:dyDescent="0.25">
      <c r="U890" s="11"/>
    </row>
    <row r="891" spans="21:21" ht="15.75" customHeight="1" x14ac:dyDescent="0.25">
      <c r="U891" s="11"/>
    </row>
    <row r="892" spans="21:21" ht="15.75" customHeight="1" x14ac:dyDescent="0.25">
      <c r="U892" s="11"/>
    </row>
    <row r="893" spans="21:21" ht="15.75" customHeight="1" x14ac:dyDescent="0.25">
      <c r="U893" s="11"/>
    </row>
    <row r="894" spans="21:21" ht="15.75" customHeight="1" x14ac:dyDescent="0.25">
      <c r="U894" s="11"/>
    </row>
    <row r="895" spans="21:21" ht="15.75" customHeight="1" x14ac:dyDescent="0.25">
      <c r="U895" s="11"/>
    </row>
    <row r="896" spans="21:21" ht="15.75" customHeight="1" x14ac:dyDescent="0.25">
      <c r="U896" s="11"/>
    </row>
    <row r="897" spans="21:21" ht="15.75" customHeight="1" x14ac:dyDescent="0.25">
      <c r="U897" s="11"/>
    </row>
    <row r="898" spans="21:21" ht="15.75" customHeight="1" x14ac:dyDescent="0.25">
      <c r="U898" s="11"/>
    </row>
    <row r="899" spans="21:21" ht="15.75" customHeight="1" x14ac:dyDescent="0.25">
      <c r="U899" s="11"/>
    </row>
    <row r="900" spans="21:21" ht="15.75" customHeight="1" x14ac:dyDescent="0.25">
      <c r="U900" s="11"/>
    </row>
    <row r="901" spans="21:21" ht="15.75" customHeight="1" x14ac:dyDescent="0.25">
      <c r="U901" s="11"/>
    </row>
    <row r="902" spans="21:21" ht="15.75" customHeight="1" x14ac:dyDescent="0.25">
      <c r="U902" s="11"/>
    </row>
    <row r="903" spans="21:21" ht="15.75" customHeight="1" x14ac:dyDescent="0.25">
      <c r="U903" s="11"/>
    </row>
    <row r="904" spans="21:21" ht="15.75" customHeight="1" x14ac:dyDescent="0.25">
      <c r="U904" s="11"/>
    </row>
    <row r="905" spans="21:21" ht="15.75" customHeight="1" x14ac:dyDescent="0.25">
      <c r="U905" s="11"/>
    </row>
    <row r="906" spans="21:21" ht="15.75" customHeight="1" x14ac:dyDescent="0.25">
      <c r="U906" s="11"/>
    </row>
    <row r="907" spans="21:21" ht="15.75" customHeight="1" x14ac:dyDescent="0.25">
      <c r="U907" s="11"/>
    </row>
    <row r="908" spans="21:21" ht="15.75" customHeight="1" x14ac:dyDescent="0.25">
      <c r="U908" s="11"/>
    </row>
    <row r="909" spans="21:21" ht="15.75" customHeight="1" x14ac:dyDescent="0.25">
      <c r="U909" s="11"/>
    </row>
    <row r="910" spans="21:21" ht="15.75" customHeight="1" x14ac:dyDescent="0.25">
      <c r="U910" s="11"/>
    </row>
    <row r="911" spans="21:21" ht="15.75" customHeight="1" x14ac:dyDescent="0.25">
      <c r="U911" s="11"/>
    </row>
    <row r="912" spans="21:21" ht="15.75" customHeight="1" x14ac:dyDescent="0.25">
      <c r="U912" s="11"/>
    </row>
    <row r="913" spans="21:21" ht="15.75" customHeight="1" x14ac:dyDescent="0.25">
      <c r="U913" s="11"/>
    </row>
    <row r="914" spans="21:21" ht="15.75" customHeight="1" x14ac:dyDescent="0.25">
      <c r="U914" s="11"/>
    </row>
    <row r="915" spans="21:21" ht="15.75" customHeight="1" x14ac:dyDescent="0.25">
      <c r="U915" s="11"/>
    </row>
    <row r="916" spans="21:21" ht="15.75" customHeight="1" x14ac:dyDescent="0.25">
      <c r="U916" s="11"/>
    </row>
    <row r="917" spans="21:21" ht="15.75" customHeight="1" x14ac:dyDescent="0.25">
      <c r="U917" s="11"/>
    </row>
    <row r="918" spans="21:21" ht="15.75" customHeight="1" x14ac:dyDescent="0.25">
      <c r="U918" s="11"/>
    </row>
    <row r="919" spans="21:21" ht="15.75" customHeight="1" x14ac:dyDescent="0.25">
      <c r="U919" s="11"/>
    </row>
    <row r="920" spans="21:21" ht="15.75" customHeight="1" x14ac:dyDescent="0.25">
      <c r="U920" s="11"/>
    </row>
    <row r="921" spans="21:21" ht="15.75" customHeight="1" x14ac:dyDescent="0.25">
      <c r="U921" s="11"/>
    </row>
    <row r="922" spans="21:21" ht="15.75" customHeight="1" x14ac:dyDescent="0.25">
      <c r="U922" s="11"/>
    </row>
    <row r="923" spans="21:21" ht="15.75" customHeight="1" x14ac:dyDescent="0.25">
      <c r="U923" s="11"/>
    </row>
    <row r="924" spans="21:21" ht="15.75" customHeight="1" x14ac:dyDescent="0.25">
      <c r="U924" s="11"/>
    </row>
    <row r="925" spans="21:21" ht="15.75" customHeight="1" x14ac:dyDescent="0.25">
      <c r="U925" s="11"/>
    </row>
    <row r="926" spans="21:21" ht="15.75" customHeight="1" x14ac:dyDescent="0.25">
      <c r="U926" s="11"/>
    </row>
    <row r="927" spans="21:21" ht="15.75" customHeight="1" x14ac:dyDescent="0.25">
      <c r="U927" s="11"/>
    </row>
    <row r="928" spans="21:21" ht="15.75" customHeight="1" x14ac:dyDescent="0.25">
      <c r="U928" s="11"/>
    </row>
    <row r="929" spans="21:21" ht="15.75" customHeight="1" x14ac:dyDescent="0.25">
      <c r="U929" s="11"/>
    </row>
    <row r="930" spans="21:21" ht="15.75" customHeight="1" x14ac:dyDescent="0.25">
      <c r="U930" s="11"/>
    </row>
    <row r="931" spans="21:21" ht="15.75" customHeight="1" x14ac:dyDescent="0.25">
      <c r="U931" s="11"/>
    </row>
    <row r="932" spans="21:21" ht="15.75" customHeight="1" x14ac:dyDescent="0.25">
      <c r="U932" s="11"/>
    </row>
    <row r="933" spans="21:21" ht="15.75" customHeight="1" x14ac:dyDescent="0.25">
      <c r="U933" s="11"/>
    </row>
    <row r="934" spans="21:21" ht="15.75" customHeight="1" x14ac:dyDescent="0.25">
      <c r="U934" s="11"/>
    </row>
    <row r="935" spans="21:21" ht="15.75" customHeight="1" x14ac:dyDescent="0.25">
      <c r="U935" s="11"/>
    </row>
    <row r="936" spans="21:21" ht="15.75" customHeight="1" x14ac:dyDescent="0.25">
      <c r="U936" s="11"/>
    </row>
    <row r="937" spans="21:21" ht="15.75" customHeight="1" x14ac:dyDescent="0.25">
      <c r="U937" s="11"/>
    </row>
    <row r="938" spans="21:21" ht="15.75" customHeight="1" x14ac:dyDescent="0.25">
      <c r="U938" s="11"/>
    </row>
    <row r="939" spans="21:21" ht="15.75" customHeight="1" x14ac:dyDescent="0.25">
      <c r="U939" s="11"/>
    </row>
    <row r="940" spans="21:21" ht="15.75" customHeight="1" x14ac:dyDescent="0.25">
      <c r="U940" s="11"/>
    </row>
    <row r="941" spans="21:21" ht="15.75" customHeight="1" x14ac:dyDescent="0.25">
      <c r="U941" s="11"/>
    </row>
    <row r="942" spans="21:21" ht="15.75" customHeight="1" x14ac:dyDescent="0.25">
      <c r="U942" s="11"/>
    </row>
    <row r="943" spans="21:21" ht="15.75" customHeight="1" x14ac:dyDescent="0.25">
      <c r="U943" s="11"/>
    </row>
    <row r="944" spans="21:21" ht="15.75" customHeight="1" x14ac:dyDescent="0.25">
      <c r="U944" s="11"/>
    </row>
    <row r="945" spans="21:21" ht="15.75" customHeight="1" x14ac:dyDescent="0.25">
      <c r="U945" s="11"/>
    </row>
    <row r="946" spans="21:21" ht="15.75" customHeight="1" x14ac:dyDescent="0.25">
      <c r="U946" s="11"/>
    </row>
    <row r="947" spans="21:21" ht="15.75" customHeight="1" x14ac:dyDescent="0.25">
      <c r="U947" s="11"/>
    </row>
    <row r="948" spans="21:21" ht="15.75" customHeight="1" x14ac:dyDescent="0.25">
      <c r="U948" s="11"/>
    </row>
    <row r="949" spans="21:21" ht="15.75" customHeight="1" x14ac:dyDescent="0.25">
      <c r="U949" s="11"/>
    </row>
    <row r="950" spans="21:21" ht="15.75" customHeight="1" x14ac:dyDescent="0.25">
      <c r="U950" s="11"/>
    </row>
    <row r="951" spans="21:21" ht="15.75" customHeight="1" x14ac:dyDescent="0.25">
      <c r="U951" s="11"/>
    </row>
    <row r="952" spans="21:21" ht="15.75" customHeight="1" x14ac:dyDescent="0.25">
      <c r="U952" s="11"/>
    </row>
    <row r="953" spans="21:21" ht="15.75" customHeight="1" x14ac:dyDescent="0.25">
      <c r="U953" s="11"/>
    </row>
    <row r="954" spans="21:21" ht="15.75" customHeight="1" x14ac:dyDescent="0.25">
      <c r="U954" s="11"/>
    </row>
    <row r="955" spans="21:21" ht="15.75" customHeight="1" x14ac:dyDescent="0.25">
      <c r="U955" s="11"/>
    </row>
    <row r="956" spans="21:21" ht="15.75" customHeight="1" x14ac:dyDescent="0.25">
      <c r="U956" s="11"/>
    </row>
    <row r="957" spans="21:21" ht="15.75" customHeight="1" x14ac:dyDescent="0.25">
      <c r="U957" s="11"/>
    </row>
    <row r="958" spans="21:21" ht="15.75" customHeight="1" x14ac:dyDescent="0.25">
      <c r="U958" s="11"/>
    </row>
    <row r="959" spans="21:21" ht="15.75" customHeight="1" x14ac:dyDescent="0.25">
      <c r="U959" s="11"/>
    </row>
    <row r="960" spans="21:21" ht="15.75" customHeight="1" x14ac:dyDescent="0.25">
      <c r="U960" s="11"/>
    </row>
    <row r="961" spans="21:21" ht="15.75" customHeight="1" x14ac:dyDescent="0.25">
      <c r="U961" s="11"/>
    </row>
    <row r="962" spans="21:21" ht="15.75" customHeight="1" x14ac:dyDescent="0.25">
      <c r="U962" s="11"/>
    </row>
    <row r="963" spans="21:21" ht="15.75" customHeight="1" x14ac:dyDescent="0.25">
      <c r="U963" s="11"/>
    </row>
    <row r="964" spans="21:21" ht="15.75" customHeight="1" x14ac:dyDescent="0.25">
      <c r="U964" s="11"/>
    </row>
    <row r="965" spans="21:21" ht="15.75" customHeight="1" x14ac:dyDescent="0.25">
      <c r="U965" s="11"/>
    </row>
    <row r="966" spans="21:21" ht="15.75" customHeight="1" x14ac:dyDescent="0.25">
      <c r="U966" s="11"/>
    </row>
    <row r="967" spans="21:21" ht="15.75" customHeight="1" x14ac:dyDescent="0.25">
      <c r="U967" s="11"/>
    </row>
    <row r="968" spans="21:21" ht="15.75" customHeight="1" x14ac:dyDescent="0.25">
      <c r="U968" s="11"/>
    </row>
    <row r="969" spans="21:21" ht="15.75" customHeight="1" x14ac:dyDescent="0.25">
      <c r="U969" s="11"/>
    </row>
    <row r="970" spans="21:21" ht="15.75" customHeight="1" x14ac:dyDescent="0.25">
      <c r="U970" s="11"/>
    </row>
    <row r="971" spans="21:21" ht="15.75" customHeight="1" x14ac:dyDescent="0.25">
      <c r="U971" s="11"/>
    </row>
    <row r="972" spans="21:21" ht="15.75" customHeight="1" x14ac:dyDescent="0.25">
      <c r="U972" s="11"/>
    </row>
    <row r="973" spans="21:21" ht="15.75" customHeight="1" x14ac:dyDescent="0.25">
      <c r="U973" s="11"/>
    </row>
    <row r="974" spans="21:21" ht="15.75" customHeight="1" x14ac:dyDescent="0.25">
      <c r="U974" s="11"/>
    </row>
    <row r="975" spans="21:21" ht="15.75" customHeight="1" x14ac:dyDescent="0.25">
      <c r="U975" s="11"/>
    </row>
    <row r="976" spans="21:21" ht="15.75" customHeight="1" x14ac:dyDescent="0.25">
      <c r="U976" s="11"/>
    </row>
    <row r="977" spans="21:21" ht="15.75" customHeight="1" x14ac:dyDescent="0.25">
      <c r="U977" s="11"/>
    </row>
    <row r="978" spans="21:21" ht="15.75" customHeight="1" x14ac:dyDescent="0.25">
      <c r="U978" s="11"/>
    </row>
    <row r="979" spans="21:21" ht="15.75" customHeight="1" x14ac:dyDescent="0.25">
      <c r="U979" s="11"/>
    </row>
    <row r="980" spans="21:21" ht="15.75" customHeight="1" x14ac:dyDescent="0.25">
      <c r="U980" s="11"/>
    </row>
    <row r="981" spans="21:21" ht="15.75" customHeight="1" x14ac:dyDescent="0.25">
      <c r="U981" s="11"/>
    </row>
    <row r="982" spans="21:21" ht="15.75" customHeight="1" x14ac:dyDescent="0.25">
      <c r="U982" s="11"/>
    </row>
    <row r="983" spans="21:21" ht="15.75" customHeight="1" x14ac:dyDescent="0.25">
      <c r="U983" s="11"/>
    </row>
    <row r="984" spans="21:21" ht="15.75" customHeight="1" x14ac:dyDescent="0.25">
      <c r="U984" s="11"/>
    </row>
    <row r="985" spans="21:21" ht="15.75" customHeight="1" x14ac:dyDescent="0.25">
      <c r="U985" s="11"/>
    </row>
    <row r="986" spans="21:21" ht="15.75" customHeight="1" x14ac:dyDescent="0.25">
      <c r="U986" s="11"/>
    </row>
    <row r="987" spans="21:21" ht="15.75" customHeight="1" x14ac:dyDescent="0.25">
      <c r="U987" s="11"/>
    </row>
    <row r="988" spans="21:21" ht="15.75" customHeight="1" x14ac:dyDescent="0.25">
      <c r="U988" s="11"/>
    </row>
    <row r="989" spans="21:21" ht="15.75" customHeight="1" x14ac:dyDescent="0.25">
      <c r="U989" s="11"/>
    </row>
    <row r="990" spans="21:21" ht="15.75" customHeight="1" x14ac:dyDescent="0.25">
      <c r="U990" s="11"/>
    </row>
    <row r="991" spans="21:21" ht="15.75" customHeight="1" x14ac:dyDescent="0.25">
      <c r="U991" s="11"/>
    </row>
    <row r="992" spans="21:21" ht="15.75" customHeight="1" x14ac:dyDescent="0.25">
      <c r="U992" s="11"/>
    </row>
    <row r="993" spans="21:21" ht="15.75" customHeight="1" x14ac:dyDescent="0.25">
      <c r="U993" s="11"/>
    </row>
    <row r="994" spans="21:21" ht="15.75" customHeight="1" x14ac:dyDescent="0.25">
      <c r="U994" s="11"/>
    </row>
    <row r="995" spans="21:21" ht="15.75" customHeight="1" x14ac:dyDescent="0.25">
      <c r="U995" s="11"/>
    </row>
    <row r="996" spans="21:21" ht="15.75" customHeight="1" x14ac:dyDescent="0.25">
      <c r="U996" s="11"/>
    </row>
    <row r="997" spans="21:21" ht="15.75" customHeight="1" x14ac:dyDescent="0.25">
      <c r="U997" s="11"/>
    </row>
    <row r="998" spans="21:21" ht="15.75" customHeight="1" x14ac:dyDescent="0.25">
      <c r="U998" s="11"/>
    </row>
    <row r="999" spans="21:21" ht="15.75" customHeight="1" x14ac:dyDescent="0.25">
      <c r="U999" s="11"/>
    </row>
    <row r="1000" spans="21:21" ht="15.75" customHeight="1" x14ac:dyDescent="0.25">
      <c r="U1000" s="11"/>
    </row>
    <row r="1001" spans="21:21" ht="15.75" customHeight="1" x14ac:dyDescent="0.25">
      <c r="U1001" s="11"/>
    </row>
    <row r="1002" spans="21:21" ht="15.75" customHeight="1" x14ac:dyDescent="0.25">
      <c r="U1002" s="11"/>
    </row>
    <row r="1003" spans="21:21" ht="15.75" customHeight="1" x14ac:dyDescent="0.25">
      <c r="U1003" s="11"/>
    </row>
    <row r="1004" spans="21:21" ht="15.75" customHeight="1" x14ac:dyDescent="0.25">
      <c r="U1004" s="11"/>
    </row>
    <row r="1005" spans="21:21" ht="15.75" customHeight="1" x14ac:dyDescent="0.25">
      <c r="U1005" s="11"/>
    </row>
    <row r="1006" spans="21:21" ht="15.75" customHeight="1" x14ac:dyDescent="0.25">
      <c r="U1006" s="11"/>
    </row>
    <row r="1007" spans="21:21" ht="15.75" customHeight="1" x14ac:dyDescent="0.25">
      <c r="U1007" s="11"/>
    </row>
    <row r="1008" spans="21:21" ht="15.75" customHeight="1" x14ac:dyDescent="0.25">
      <c r="U1008" s="11"/>
    </row>
    <row r="1009" spans="21:21" ht="15.75" customHeight="1" x14ac:dyDescent="0.25">
      <c r="U1009" s="11"/>
    </row>
    <row r="1010" spans="21:21" ht="15.75" customHeight="1" x14ac:dyDescent="0.25">
      <c r="U1010" s="11"/>
    </row>
    <row r="1011" spans="21:21" ht="15.75" customHeight="1" x14ac:dyDescent="0.25">
      <c r="U1011" s="11"/>
    </row>
    <row r="1012" spans="21:21" ht="15.75" customHeight="1" x14ac:dyDescent="0.25">
      <c r="U1012" s="11"/>
    </row>
    <row r="1013" spans="21:21" ht="15.75" customHeight="1" x14ac:dyDescent="0.25">
      <c r="U1013" s="11"/>
    </row>
    <row r="1014" spans="21:21" ht="15.75" customHeight="1" x14ac:dyDescent="0.25">
      <c r="U1014" s="11"/>
    </row>
    <row r="1015" spans="21:21" ht="15.75" customHeight="1" x14ac:dyDescent="0.25">
      <c r="U1015" s="11"/>
    </row>
    <row r="1016" spans="21:21" ht="15.75" customHeight="1" x14ac:dyDescent="0.25">
      <c r="U1016" s="11"/>
    </row>
    <row r="1017" spans="21:21" ht="15.75" customHeight="1" x14ac:dyDescent="0.25">
      <c r="U1017" s="11"/>
    </row>
    <row r="1018" spans="21:21" ht="15.75" customHeight="1" x14ac:dyDescent="0.25">
      <c r="U1018" s="11"/>
    </row>
    <row r="1019" spans="21:21" ht="15.75" customHeight="1" x14ac:dyDescent="0.25">
      <c r="U1019" s="11"/>
    </row>
    <row r="1020" spans="21:21" ht="15.75" customHeight="1" x14ac:dyDescent="0.25">
      <c r="U1020" s="11"/>
    </row>
    <row r="1021" spans="21:21" ht="15.75" customHeight="1" x14ac:dyDescent="0.25">
      <c r="U1021" s="11"/>
    </row>
    <row r="1022" spans="21:21" ht="15.75" customHeight="1" x14ac:dyDescent="0.25">
      <c r="U1022" s="11"/>
    </row>
  </sheetData>
  <mergeCells count="37">
    <mergeCell ref="AC9:AC10"/>
    <mergeCell ref="C6:Q6"/>
    <mergeCell ref="A1:AB1"/>
    <mergeCell ref="A3:AB3"/>
    <mergeCell ref="A4:AB4"/>
    <mergeCell ref="A5:B5"/>
    <mergeCell ref="C5:P5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10:O10"/>
    <mergeCell ref="Y9:Y10"/>
    <mergeCell ref="A11:AB11"/>
    <mergeCell ref="A8:A9"/>
    <mergeCell ref="W62:AA62"/>
    <mergeCell ref="W63:AA63"/>
    <mergeCell ref="W64:AA64"/>
    <mergeCell ref="A19:AB19"/>
    <mergeCell ref="A40:AB40"/>
    <mergeCell ref="A58:C58"/>
    <mergeCell ref="R62:T62"/>
    <mergeCell ref="Q63:U63"/>
    <mergeCell ref="Q64:U64"/>
    <mergeCell ref="E64:P64"/>
    <mergeCell ref="E63:P63"/>
    <mergeCell ref="E62:P62"/>
    <mergeCell ref="A59:AB59"/>
    <mergeCell ref="B8:B9"/>
  </mergeCells>
  <phoneticPr fontId="17" type="noConversion"/>
  <pageMargins left="0.78740157480314965" right="0.23622047244094491" top="0.59055118110236227" bottom="3.937007874015748E-2" header="0" footer="0"/>
  <pageSetup scale="37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4837-99F7-4DCB-8318-BA865B13424C}">
  <sheetPr>
    <tabColor rgb="FFFF0000"/>
  </sheetPr>
  <dimension ref="B1:D17"/>
  <sheetViews>
    <sheetView workbookViewId="0">
      <pane ySplit="5" topLeftCell="A7" activePane="bottomLeft" state="frozen"/>
      <selection pane="bottomLeft" activeCell="B9" sqref="B9"/>
    </sheetView>
  </sheetViews>
  <sheetFormatPr baseColWidth="10" defaultRowHeight="15" x14ac:dyDescent="0.25"/>
  <cols>
    <col min="1" max="1" width="4" style="51" customWidth="1"/>
    <col min="2" max="2" width="37.140625" style="48" customWidth="1"/>
    <col min="3" max="3" width="49.140625" style="49" customWidth="1"/>
    <col min="4" max="4" width="41.42578125" style="50" customWidth="1"/>
    <col min="5" max="5" width="45.85546875" style="51" customWidth="1"/>
    <col min="6" max="16384" width="11.42578125" style="51"/>
  </cols>
  <sheetData>
    <row r="1" spans="2:4" ht="6" customHeight="1" x14ac:dyDescent="0.25"/>
    <row r="2" spans="2:4" ht="24" customHeight="1" x14ac:dyDescent="0.25">
      <c r="B2" s="93" t="s">
        <v>184</v>
      </c>
      <c r="C2" s="94"/>
      <c r="D2" s="94"/>
    </row>
    <row r="3" spans="2:4" ht="24" customHeight="1" x14ac:dyDescent="0.25">
      <c r="B3" s="95" t="s">
        <v>185</v>
      </c>
      <c r="C3" s="95"/>
      <c r="D3" s="95"/>
    </row>
    <row r="4" spans="2:4" ht="5.25" customHeight="1" thickBot="1" x14ac:dyDescent="0.3"/>
    <row r="5" spans="2:4" s="55" customFormat="1" ht="22.5" customHeight="1" thickBot="1" x14ac:dyDescent="0.3">
      <c r="B5" s="52" t="s">
        <v>186</v>
      </c>
      <c r="C5" s="53" t="s">
        <v>187</v>
      </c>
      <c r="D5" s="54" t="s">
        <v>188</v>
      </c>
    </row>
    <row r="6" spans="2:4" ht="45" x14ac:dyDescent="0.25">
      <c r="B6" s="56" t="s">
        <v>4</v>
      </c>
      <c r="C6" s="57" t="s">
        <v>189</v>
      </c>
      <c r="D6" s="58" t="s">
        <v>190</v>
      </c>
    </row>
    <row r="7" spans="2:4" ht="60" x14ac:dyDescent="0.25">
      <c r="B7" s="59" t="s">
        <v>5</v>
      </c>
      <c r="C7" s="60" t="s">
        <v>191</v>
      </c>
      <c r="D7" s="61" t="s">
        <v>190</v>
      </c>
    </row>
    <row r="8" spans="2:4" ht="45" x14ac:dyDescent="0.25">
      <c r="B8" s="59" t="s">
        <v>6</v>
      </c>
      <c r="C8" s="60" t="s">
        <v>192</v>
      </c>
      <c r="D8" s="61" t="s">
        <v>190</v>
      </c>
    </row>
    <row r="9" spans="2:4" ht="45" x14ac:dyDescent="0.25">
      <c r="B9" s="59" t="s">
        <v>7</v>
      </c>
      <c r="C9" s="60" t="s">
        <v>193</v>
      </c>
      <c r="D9" s="61" t="s">
        <v>190</v>
      </c>
    </row>
    <row r="10" spans="2:4" ht="30" x14ac:dyDescent="0.25">
      <c r="B10" s="59" t="s">
        <v>8</v>
      </c>
      <c r="C10" s="60" t="s">
        <v>194</v>
      </c>
      <c r="D10" s="62" t="s">
        <v>195</v>
      </c>
    </row>
    <row r="11" spans="2:4" ht="25.5" x14ac:dyDescent="0.25">
      <c r="B11" s="63" t="s">
        <v>27</v>
      </c>
      <c r="C11" s="60" t="s">
        <v>196</v>
      </c>
      <c r="D11" s="64" t="s">
        <v>197</v>
      </c>
    </row>
    <row r="12" spans="2:4" ht="38.25" x14ac:dyDescent="0.25">
      <c r="B12" s="63" t="s">
        <v>28</v>
      </c>
      <c r="C12" s="60" t="s">
        <v>198</v>
      </c>
      <c r="D12" s="65" t="s">
        <v>199</v>
      </c>
    </row>
    <row r="13" spans="2:4" ht="25.5" x14ac:dyDescent="0.25">
      <c r="B13" s="59" t="s">
        <v>26</v>
      </c>
      <c r="C13" s="60" t="s">
        <v>200</v>
      </c>
      <c r="D13" s="64" t="s">
        <v>197</v>
      </c>
    </row>
    <row r="14" spans="2:4" ht="38.25" x14ac:dyDescent="0.25">
      <c r="B14" s="59" t="s">
        <v>180</v>
      </c>
      <c r="C14" s="60" t="s">
        <v>201</v>
      </c>
      <c r="D14" s="64" t="s">
        <v>202</v>
      </c>
    </row>
    <row r="15" spans="2:4" ht="30" x14ac:dyDescent="0.25">
      <c r="B15" s="59" t="s">
        <v>181</v>
      </c>
      <c r="C15" s="60" t="s">
        <v>203</v>
      </c>
      <c r="D15" s="66" t="s">
        <v>204</v>
      </c>
    </row>
    <row r="16" spans="2:4" ht="25.5" x14ac:dyDescent="0.25">
      <c r="B16" s="59" t="s">
        <v>182</v>
      </c>
      <c r="C16" s="60" t="s">
        <v>205</v>
      </c>
      <c r="D16" s="66" t="s">
        <v>206</v>
      </c>
    </row>
    <row r="17" spans="2:4" ht="23.25" customHeight="1" thickBot="1" x14ac:dyDescent="0.3">
      <c r="B17" s="67" t="s">
        <v>183</v>
      </c>
      <c r="C17" s="68" t="s">
        <v>207</v>
      </c>
      <c r="D17" s="69" t="s">
        <v>206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2026-05-18T16:06:44Z</cp:lastPrinted>
  <dcterms:created xsi:type="dcterms:W3CDTF">2019-11-05T19:27:23Z</dcterms:created>
  <dcterms:modified xsi:type="dcterms:W3CDTF">2026-09-11T16:15:58Z</dcterms:modified>
</cp:coreProperties>
</file>