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soreria-E1\Documents\CUENTA PUBLICA 2024\"/>
    </mc:Choice>
  </mc:AlternateContent>
  <xr:revisionPtr revIDLastSave="0" documentId="8_{76B2F50D-F52E-4A72-A3F0-93763021E7DD}" xr6:coauthVersionLast="47" xr6:coauthVersionMax="47" xr10:uidLastSave="{00000000-0000-0000-0000-000000000000}"/>
  <bookViews>
    <workbookView xWindow="-120" yWindow="-120" windowWidth="29040" windowHeight="15720" xr2:uid="{6245D039-5300-4FF6-8BD9-B18D08B23E7C}"/>
  </bookViews>
  <sheets>
    <sheet name="F6a_EAEPED_COG" sheetId="1" r:id="rId1"/>
  </sheets>
  <definedNames>
    <definedName name="_xlnm.Print_Titles" localSheetId="0">F6a_EAEPED_COG!$2:$9</definedName>
  </definedNames>
  <calcPr calcId="191029" fullCalcOnLoad="1"/>
</workbook>
</file>

<file path=xl/calcChain.xml><?xml version="1.0" encoding="utf-8"?>
<calcChain xmlns="http://schemas.openxmlformats.org/spreadsheetml/2006/main">
  <c r="F69" i="1" l="1"/>
  <c r="I69" i="1"/>
  <c r="F96" i="1"/>
  <c r="F97" i="1"/>
  <c r="I97" i="1"/>
  <c r="F98" i="1"/>
  <c r="I98" i="1"/>
  <c r="F99" i="1"/>
  <c r="F100" i="1"/>
  <c r="F101" i="1"/>
  <c r="I101" i="1"/>
  <c r="F102" i="1"/>
  <c r="F103" i="1"/>
  <c r="I103" i="1"/>
  <c r="F95" i="1"/>
  <c r="I95" i="1"/>
  <c r="F88" i="1"/>
  <c r="I88" i="1"/>
  <c r="F89" i="1"/>
  <c r="F90" i="1"/>
  <c r="I90" i="1"/>
  <c r="F91" i="1"/>
  <c r="F92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5" i="1"/>
  <c r="F72" i="1"/>
  <c r="F73" i="1"/>
  <c r="F65" i="1"/>
  <c r="F66" i="1"/>
  <c r="F67" i="1"/>
  <c r="F68" i="1"/>
  <c r="I68" i="1"/>
  <c r="F70" i="1"/>
  <c r="I70" i="1"/>
  <c r="F71" i="1"/>
  <c r="F64" i="1"/>
  <c r="F63" i="1"/>
  <c r="I63" i="1"/>
  <c r="F61" i="1"/>
  <c r="I61" i="1"/>
  <c r="F62" i="1"/>
  <c r="I62" i="1"/>
  <c r="F60" i="1"/>
  <c r="F51" i="1"/>
  <c r="F52" i="1"/>
  <c r="I52" i="1"/>
  <c r="F53" i="1"/>
  <c r="I53" i="1"/>
  <c r="F54" i="1"/>
  <c r="F55" i="1"/>
  <c r="I55" i="1"/>
  <c r="F56" i="1"/>
  <c r="I56" i="1"/>
  <c r="F57" i="1"/>
  <c r="F58" i="1"/>
  <c r="F50" i="1"/>
  <c r="I50" i="1"/>
  <c r="F41" i="1"/>
  <c r="I41" i="1"/>
  <c r="F42" i="1"/>
  <c r="F43" i="1"/>
  <c r="I43" i="1"/>
  <c r="F44" i="1"/>
  <c r="I44" i="1"/>
  <c r="F45" i="1"/>
  <c r="I45" i="1"/>
  <c r="F46" i="1"/>
  <c r="I46" i="1"/>
  <c r="F47" i="1"/>
  <c r="F48" i="1"/>
  <c r="I48" i="1"/>
  <c r="F40" i="1"/>
  <c r="F31" i="1"/>
  <c r="I31" i="1"/>
  <c r="F32" i="1"/>
  <c r="F33" i="1"/>
  <c r="I33" i="1"/>
  <c r="F34" i="1"/>
  <c r="I34" i="1"/>
  <c r="F35" i="1"/>
  <c r="F36" i="1"/>
  <c r="I36" i="1"/>
  <c r="F37" i="1"/>
  <c r="I37" i="1"/>
  <c r="F38" i="1"/>
  <c r="I38" i="1"/>
  <c r="F30" i="1"/>
  <c r="F21" i="1"/>
  <c r="I21" i="1"/>
  <c r="F22" i="1"/>
  <c r="F23" i="1"/>
  <c r="I23" i="1"/>
  <c r="F24" i="1"/>
  <c r="I24" i="1"/>
  <c r="F25" i="1"/>
  <c r="I25" i="1"/>
  <c r="F26" i="1"/>
  <c r="I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I16" i="1"/>
  <c r="F17" i="1"/>
  <c r="I17" i="1"/>
  <c r="F18" i="1"/>
  <c r="I18" i="1"/>
  <c r="F12" i="1"/>
  <c r="F153" i="1"/>
  <c r="I153" i="1"/>
  <c r="F154" i="1"/>
  <c r="F155" i="1"/>
  <c r="F156" i="1"/>
  <c r="F157" i="1"/>
  <c r="I157" i="1"/>
  <c r="F158" i="1"/>
  <c r="I158" i="1"/>
  <c r="F152" i="1"/>
  <c r="F149" i="1"/>
  <c r="I149" i="1"/>
  <c r="F150" i="1"/>
  <c r="I150" i="1"/>
  <c r="F148" i="1"/>
  <c r="F147" i="1"/>
  <c r="I147" i="1"/>
  <c r="F140" i="1"/>
  <c r="F141" i="1"/>
  <c r="F142" i="1"/>
  <c r="F143" i="1"/>
  <c r="I143" i="1"/>
  <c r="F144" i="1"/>
  <c r="F145" i="1"/>
  <c r="I145" i="1"/>
  <c r="F146" i="1"/>
  <c r="I146" i="1"/>
  <c r="F139" i="1"/>
  <c r="F138" i="1"/>
  <c r="I138" i="1"/>
  <c r="F136" i="1"/>
  <c r="I136" i="1"/>
  <c r="F137" i="1"/>
  <c r="I137" i="1"/>
  <c r="F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F107" i="1"/>
  <c r="I107" i="1"/>
  <c r="F108" i="1"/>
  <c r="I108" i="1"/>
  <c r="F109" i="1"/>
  <c r="I109" i="1"/>
  <c r="F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1" i="1"/>
  <c r="I92" i="1"/>
  <c r="I96" i="1"/>
  <c r="I99" i="1"/>
  <c r="I100" i="1"/>
  <c r="I102" i="1"/>
  <c r="I110" i="1"/>
  <c r="I128" i="1"/>
  <c r="I135" i="1"/>
  <c r="I140" i="1"/>
  <c r="I141" i="1"/>
  <c r="I142" i="1"/>
  <c r="I144" i="1"/>
  <c r="I154" i="1"/>
  <c r="I155" i="1"/>
  <c r="I156" i="1"/>
  <c r="I73" i="1"/>
  <c r="I74" i="1"/>
  <c r="I80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52" i="1"/>
  <c r="I67" i="1"/>
  <c r="I66" i="1"/>
  <c r="I64" i="1"/>
  <c r="I58" i="1"/>
  <c r="I57" i="1"/>
  <c r="I54" i="1"/>
  <c r="I51" i="1"/>
  <c r="I47" i="1"/>
  <c r="I42" i="1"/>
  <c r="I35" i="1"/>
  <c r="I32" i="1"/>
  <c r="I30" i="1"/>
  <c r="I127" i="1"/>
  <c r="I12" i="1"/>
  <c r="I65" i="1"/>
  <c r="I77" i="1"/>
  <c r="F134" i="1"/>
  <c r="I134" i="1"/>
  <c r="F114" i="1"/>
  <c r="I114" i="1"/>
  <c r="F104" i="1"/>
  <c r="I104" i="1"/>
  <c r="I106" i="1"/>
  <c r="E85" i="1"/>
  <c r="H85" i="1"/>
  <c r="G85" i="1"/>
  <c r="D85" i="1"/>
  <c r="F86" i="1"/>
  <c r="I89" i="1"/>
  <c r="I72" i="1"/>
  <c r="I75" i="1"/>
  <c r="F59" i="1"/>
  <c r="I59" i="1"/>
  <c r="I49" i="1"/>
  <c r="F49" i="1"/>
  <c r="F39" i="1"/>
  <c r="F29" i="1"/>
  <c r="G10" i="1"/>
  <c r="D10" i="1"/>
  <c r="E10" i="1"/>
  <c r="H10" i="1"/>
  <c r="F19" i="1"/>
  <c r="I86" i="1"/>
  <c r="I11" i="1"/>
  <c r="I29" i="1"/>
  <c r="F94" i="1"/>
  <c r="I94" i="1"/>
  <c r="F124" i="1"/>
  <c r="I124" i="1"/>
  <c r="F11" i="1"/>
  <c r="I40" i="1"/>
  <c r="I39" i="1"/>
  <c r="I22" i="1"/>
  <c r="I19" i="1"/>
  <c r="I60" i="1"/>
  <c r="F151" i="1"/>
  <c r="I151" i="1"/>
  <c r="F76" i="1"/>
  <c r="I76" i="1"/>
  <c r="I148" i="1"/>
  <c r="I139" i="1"/>
  <c r="E160" i="1"/>
  <c r="H160" i="1"/>
  <c r="G160" i="1"/>
  <c r="D160" i="1"/>
  <c r="I85" i="1"/>
  <c r="F85" i="1"/>
  <c r="F10" i="1"/>
  <c r="I10" i="1"/>
  <c r="I160" i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<sst xmlns="http://schemas.openxmlformats.org/spreadsheetml/2006/main" count="162" uniqueCount="89">
  <si>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</si>
  <si>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</si>
  <si>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</si>
  <si>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</si>
  <si>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</si>
  <si>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</si>
  <si>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</si>
  <si>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</si>
  <si>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</si>
  <si>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</si>
  <si>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</si>
  <si>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</si>
  <si>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</si>
  <si>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</si>
  <si>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</si>
  <si>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</si>
  <si>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</si>
  <si>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</si>
  <si>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</si>
  <si>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</si>
  <si>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</si>
  <si>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</si>
  <si>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</si>
  <si>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</si>
  <si>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</si>
  <si>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</si>
  <si>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</si>
  <si>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</si>
  <si>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</si>
  <si>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</si>
  <si>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</si>
  <si>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</si>
  <si>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</si>
  <si>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</si>
  <si>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</si>
  <si>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</si>
  <si>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</si>
  <si>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</si>
  <si>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</si>
  <si>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</si>
  <si>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</si>
  <si>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</si>
  <si>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</si>
  <si>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</si>
  <si>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</si>
  <si>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</si>
  <si>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</si>
  <si>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</si>
  <si>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</si>
  <si>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</si>
  <si>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</si>
  <si>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</si>
  <si>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</si>
  <si>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</si>
  <si>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</si>
  <si>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</si>
  <si>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</si>
  <si>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</si>
  <si>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</si>
  <si>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</si>
  <si>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</si>
  <si>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</si>
  <si>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</si>
  <si>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</si>
  <si>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</si>
  <si>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</si>
  <si>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</si>
  <si>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</si>
  <si>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</si>
  <si>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</si>
  <si>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</si>
  <si>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</si>
  <si>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</si>
  <si>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</si>
  <si>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</si>
  <si>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</si>
  <si>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</si>
  <si>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</si>
  <si>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</si>
  <si>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</si>
  <si>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</si>
  <si>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</si>
  <si>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</si>
  <si>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</si>
  <si>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</si>
  <si>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</si>
  <si>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</si>
  <si>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Santiago de Anaya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</si>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</sst>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F3DB-2619-462A-BC64-4250ACF51532}">
  <sheetPr>
    <pageSetUpPr fitToPage="1"/>
  </sheetPr>
  <dimension ref="B1:I161"/>
  <sheetViews>
    <sheetView tabSelected="1" workbookViewId="0">
      <pane ySplit="9" topLeftCell="A10" activePane="bottomLeft" state="frozen"/>
      <selection pane="bottomLeft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8" t="s">
        <v>87</v>
      </c>
      <c r="C2" s="37"/>
      <c r="D2" s="37"/>
      <c r="E2" s="37"/>
      <c r="F2" s="37"/>
      <c r="G2" s="37"/>
      <c r="H2" s="37"/>
      <c r="I2" s="38"/>
    </row>
    <row r="3" spans="2:9" x14ac:dyDescent="0.2">
      <c r="B3" s="30" t="s">
        <v>0</v>
      </c>
      <c r="C3" s="39"/>
      <c r="D3" s="39"/>
      <c r="E3" s="39"/>
      <c r="F3" s="39"/>
      <c r="G3" s="39"/>
      <c r="H3" s="39"/>
      <c r="I3" s="40"/>
    </row>
    <row r="4" spans="2:9" x14ac:dyDescent="0.2">
      <c r="B4" s="30" t="s">
        <v>1</v>
      </c>
      <c r="C4" s="39"/>
      <c r="D4" s="39"/>
      <c r="E4" s="39"/>
      <c r="F4" s="39"/>
      <c r="G4" s="39"/>
      <c r="H4" s="39"/>
      <c r="I4" s="40"/>
    </row>
    <row r="5" spans="2:9" x14ac:dyDescent="0.2">
      <c r="B5" s="30" t="s">
        <v>88</v>
      </c>
      <c r="C5" s="39"/>
      <c r="D5" s="39"/>
      <c r="E5" s="39"/>
      <c r="F5" s="39"/>
      <c r="G5" s="39"/>
      <c r="H5" s="39"/>
      <c r="I5" s="40"/>
    </row>
    <row r="6" spans="2:9" ht="13.5" thickBot="1" x14ac:dyDescent="0.25">
      <c r="B6" s="32" t="s">
        <v>2</v>
      </c>
      <c r="C6" s="41"/>
      <c r="D6" s="41"/>
      <c r="E6" s="41"/>
      <c r="F6" s="41"/>
      <c r="G6" s="41"/>
      <c r="H6" s="41"/>
      <c r="I6" s="42"/>
    </row>
    <row r="7" spans="2:9" ht="15.75" customHeight="1" x14ac:dyDescent="0.2">
      <c r="B7" s="28" t="s">
        <v>3</v>
      </c>
      <c r="C7" s="29"/>
      <c r="D7" s="28" t="s">
        <v>4</v>
      </c>
      <c r="E7" s="37"/>
      <c r="F7" s="37"/>
      <c r="G7" s="37"/>
      <c r="H7" s="29"/>
      <c r="I7" s="34" t="s">
        <v>5</v>
      </c>
    </row>
    <row r="8" spans="2:9" ht="15" customHeight="1" thickBot="1" x14ac:dyDescent="0.25">
      <c r="B8" s="30"/>
      <c r="C8" s="31"/>
      <c r="D8" s="32"/>
      <c r="E8" s="41"/>
      <c r="F8" s="41"/>
      <c r="G8" s="41"/>
      <c r="H8" s="33"/>
      <c r="I8" s="35"/>
    </row>
    <row r="9" spans="2:9" ht="26.25" thickBot="1" x14ac:dyDescent="0.25">
      <c r="B9" s="32"/>
      <c r="C9" s="33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6"/>
    </row>
    <row r="10" spans="2:9" x14ac:dyDescent="0.2">
      <c r="B10" s="7" t="s">
        <v>11</v>
      </c>
      <c r="C10" s="8"/>
      <c r="D10" s="14">
        <f t="shared" ref="D10:I10" si="0">D11+D19+D29+D39+D49+D59+D72+D76+D63</f>
        <v>71581518.769999996</v>
      </c>
      <c r="E10" s="14">
        <f t="shared" si="0"/>
        <v>3260207.61</v>
      </c>
      <c r="F10" s="14">
        <f t="shared" si="0"/>
        <v>74841726.379999995</v>
      </c>
      <c r="G10" s="14">
        <f t="shared" si="0"/>
        <v>74841726.379999995</v>
      </c>
      <c r="H10" s="14">
        <f t="shared" si="0"/>
        <v>70874146.659999996</v>
      </c>
      <c r="I10" s="14">
        <f t="shared" si="0"/>
        <v>1.1095835361629725E-10</v>
      </c>
    </row>
    <row r="11" spans="2:9" x14ac:dyDescent="0.2">
      <c r="B11" s="3" t="s">
        <v>12</v>
      </c>
      <c r="C11" s="9"/>
      <c r="D11" s="15">
        <f t="shared" ref="D11:I11" si="1">SUM(D12:D18)</f>
        <v>27626015.100000001</v>
      </c>
      <c r="E11" s="15">
        <f t="shared" si="1"/>
        <v>518262.25999999995</v>
      </c>
      <c r="F11" s="15">
        <f t="shared" si="1"/>
        <v>28144277.359999999</v>
      </c>
      <c r="G11" s="15">
        <f t="shared" si="1"/>
        <v>28144277.359999999</v>
      </c>
      <c r="H11" s="15">
        <f t="shared" si="1"/>
        <v>27979720.559999999</v>
      </c>
      <c r="I11" s="15">
        <f t="shared" si="1"/>
        <v>0</v>
      </c>
    </row>
    <row r="12" spans="2:9" x14ac:dyDescent="0.2">
      <c r="B12" s="13" t="s">
        <v>13</v>
      </c>
      <c r="C12" s="11"/>
      <c r="D12" s="15">
        <v>22238911.449999999</v>
      </c>
      <c r="E12" s="16">
        <v>-87538.79</v>
      </c>
      <c r="F12" s="16">
        <f>D12+E12</f>
        <v>22151372.66</v>
      </c>
      <c r="G12" s="16">
        <v>22151372.66</v>
      </c>
      <c r="H12" s="16">
        <v>21986815.859999999</v>
      </c>
      <c r="I12" s="16">
        <f>F12-G12</f>
        <v>0</v>
      </c>
    </row>
    <row r="13" spans="2:9" x14ac:dyDescent="0.2">
      <c r="B13" s="13" t="s">
        <v>14</v>
      </c>
      <c r="C13" s="11"/>
      <c r="D13" s="15">
        <v>288000</v>
      </c>
      <c r="E13" s="16">
        <v>241122.33</v>
      </c>
      <c r="F13" s="16">
        <f t="shared" ref="F13:F18" si="2">D13+E13</f>
        <v>529122.32999999996</v>
      </c>
      <c r="G13" s="16">
        <v>529122.32999999996</v>
      </c>
      <c r="H13" s="16">
        <v>529122.32999999996</v>
      </c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3624424.14</v>
      </c>
      <c r="E14" s="16">
        <v>-247223.09</v>
      </c>
      <c r="F14" s="16">
        <f t="shared" si="2"/>
        <v>3377201.0500000003</v>
      </c>
      <c r="G14" s="16">
        <v>3377201.05</v>
      </c>
      <c r="H14" s="16">
        <v>3377201.05</v>
      </c>
      <c r="I14" s="16">
        <f t="shared" si="3"/>
        <v>0</v>
      </c>
    </row>
    <row r="15" spans="2:9" x14ac:dyDescent="0.2">
      <c r="B15" s="13" t="s">
        <v>16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 x14ac:dyDescent="0.2">
      <c r="B16" s="13" t="s">
        <v>17</v>
      </c>
      <c r="C16" s="11"/>
      <c r="D16" s="15">
        <v>795735.37</v>
      </c>
      <c r="E16" s="16">
        <v>701658.36</v>
      </c>
      <c r="F16" s="16">
        <f t="shared" si="2"/>
        <v>1497393.73</v>
      </c>
      <c r="G16" s="16">
        <v>1497393.73</v>
      </c>
      <c r="H16" s="16">
        <v>1497393.73</v>
      </c>
      <c r="I16" s="16">
        <f t="shared" si="3"/>
        <v>0</v>
      </c>
    </row>
    <row r="17" spans="2:9" x14ac:dyDescent="0.2">
      <c r="B17" s="13" t="s">
        <v>18</v>
      </c>
      <c r="C17" s="11"/>
      <c r="D17" s="15">
        <v>337654.66</v>
      </c>
      <c r="E17" s="16">
        <v>-337654.66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2:9" x14ac:dyDescent="0.2">
      <c r="B18" s="13" t="s">
        <v>19</v>
      </c>
      <c r="C18" s="11"/>
      <c r="D18" s="15">
        <v>341289.48</v>
      </c>
      <c r="E18" s="16">
        <v>247898.11</v>
      </c>
      <c r="F18" s="16">
        <f t="shared" si="2"/>
        <v>589187.59</v>
      </c>
      <c r="G18" s="16">
        <v>589187.59</v>
      </c>
      <c r="H18" s="16">
        <v>589187.59</v>
      </c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10985429.189999999</v>
      </c>
      <c r="E19" s="15">
        <f t="shared" si="4"/>
        <v>-859017.73</v>
      </c>
      <c r="F19" s="15">
        <f t="shared" si="4"/>
        <v>10126411.460000001</v>
      </c>
      <c r="G19" s="15">
        <f t="shared" si="4"/>
        <v>10126411.459999999</v>
      </c>
      <c r="H19" s="15">
        <f t="shared" si="4"/>
        <v>7565188.2200000007</v>
      </c>
      <c r="I19" s="15">
        <f t="shared" si="4"/>
        <v>0</v>
      </c>
    </row>
    <row r="20" spans="2:9" x14ac:dyDescent="0.2">
      <c r="B20" s="13" t="s">
        <v>21</v>
      </c>
      <c r="C20" s="11"/>
      <c r="D20" s="15">
        <v>930256.21</v>
      </c>
      <c r="E20" s="16">
        <v>-203794.86</v>
      </c>
      <c r="F20" s="15">
        <f t="shared" ref="F20:F28" si="5">D20+E20</f>
        <v>726461.35</v>
      </c>
      <c r="G20" s="16">
        <v>726461.35</v>
      </c>
      <c r="H20" s="16">
        <v>719245.92</v>
      </c>
      <c r="I20" s="16">
        <f>F20-G20</f>
        <v>0</v>
      </c>
    </row>
    <row r="21" spans="2:9" x14ac:dyDescent="0.2">
      <c r="B21" s="13" t="s">
        <v>22</v>
      </c>
      <c r="C21" s="11"/>
      <c r="D21" s="15">
        <v>591466.55000000005</v>
      </c>
      <c r="E21" s="16">
        <v>-174806.07</v>
      </c>
      <c r="F21" s="15">
        <f t="shared" si="5"/>
        <v>416660.48000000004</v>
      </c>
      <c r="G21" s="16">
        <v>416660.47999999998</v>
      </c>
      <c r="H21" s="16">
        <v>412066.18</v>
      </c>
      <c r="I21" s="16">
        <f t="shared" ref="I21:I83" si="6">F21-G21</f>
        <v>0</v>
      </c>
    </row>
    <row r="22" spans="2:9" x14ac:dyDescent="0.2">
      <c r="B22" s="13" t="s">
        <v>23</v>
      </c>
      <c r="C22" s="11"/>
      <c r="D22" s="15">
        <v>21306.37</v>
      </c>
      <c r="E22" s="16">
        <v>-19811.87</v>
      </c>
      <c r="F22" s="15">
        <f t="shared" si="5"/>
        <v>1494.5</v>
      </c>
      <c r="G22" s="16">
        <v>1494.5</v>
      </c>
      <c r="H22" s="16">
        <v>1494.5</v>
      </c>
      <c r="I22" s="16">
        <f t="shared" si="6"/>
        <v>0</v>
      </c>
    </row>
    <row r="23" spans="2:9" x14ac:dyDescent="0.2">
      <c r="B23" s="13" t="s">
        <v>24</v>
      </c>
      <c r="C23" s="11"/>
      <c r="D23" s="15">
        <v>6425464.4100000001</v>
      </c>
      <c r="E23" s="16">
        <v>438420.36</v>
      </c>
      <c r="F23" s="15">
        <f t="shared" si="5"/>
        <v>6863884.7700000005</v>
      </c>
      <c r="G23" s="16">
        <v>6863884.7699999996</v>
      </c>
      <c r="H23" s="16">
        <v>4337238.05</v>
      </c>
      <c r="I23" s="16">
        <f t="shared" si="6"/>
        <v>0</v>
      </c>
    </row>
    <row r="24" spans="2:9" x14ac:dyDescent="0.2">
      <c r="B24" s="13" t="s">
        <v>25</v>
      </c>
      <c r="C24" s="11"/>
      <c r="D24" s="15">
        <v>263616.34000000003</v>
      </c>
      <c r="E24" s="16">
        <v>-139116.44</v>
      </c>
      <c r="F24" s="15">
        <f t="shared" si="5"/>
        <v>124499.90000000002</v>
      </c>
      <c r="G24" s="16">
        <v>124499.9</v>
      </c>
      <c r="H24" s="16">
        <v>122077.8</v>
      </c>
      <c r="I24" s="16">
        <f t="shared" si="6"/>
        <v>0</v>
      </c>
    </row>
    <row r="25" spans="2:9" x14ac:dyDescent="0.2">
      <c r="B25" s="13" t="s">
        <v>26</v>
      </c>
      <c r="C25" s="11"/>
      <c r="D25" s="15">
        <v>1448332.95</v>
      </c>
      <c r="E25" s="16">
        <v>78356.84</v>
      </c>
      <c r="F25" s="15">
        <f t="shared" si="5"/>
        <v>1526689.79</v>
      </c>
      <c r="G25" s="16">
        <v>1526689.79</v>
      </c>
      <c r="H25" s="16">
        <v>1507332.75</v>
      </c>
      <c r="I25" s="16">
        <f t="shared" si="6"/>
        <v>0</v>
      </c>
    </row>
    <row r="26" spans="2:9" x14ac:dyDescent="0.2">
      <c r="B26" s="13" t="s">
        <v>27</v>
      </c>
      <c r="C26" s="11"/>
      <c r="D26" s="15">
        <v>260788.1</v>
      </c>
      <c r="E26" s="16">
        <v>-209911.07</v>
      </c>
      <c r="F26" s="15">
        <f t="shared" si="5"/>
        <v>50877.03</v>
      </c>
      <c r="G26" s="16">
        <v>50877.03</v>
      </c>
      <c r="H26" s="16">
        <v>50877.03</v>
      </c>
      <c r="I26" s="16">
        <f t="shared" si="6"/>
        <v>0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1044198.26</v>
      </c>
      <c r="E28" s="16">
        <v>-628354.62</v>
      </c>
      <c r="F28" s="15">
        <f t="shared" si="5"/>
        <v>415843.64</v>
      </c>
      <c r="G28" s="16">
        <v>415843.64</v>
      </c>
      <c r="H28" s="16">
        <v>414855.99</v>
      </c>
      <c r="I28" s="16">
        <f t="shared" si="6"/>
        <v>0</v>
      </c>
    </row>
    <row r="29" spans="2:9" x14ac:dyDescent="0.2">
      <c r="B29" s="3" t="s">
        <v>30</v>
      </c>
      <c r="C29" s="9"/>
      <c r="D29" s="15">
        <f t="shared" ref="D29:I29" si="7">SUM(D30:D38)</f>
        <v>15714190.649999999</v>
      </c>
      <c r="E29" s="15">
        <f t="shared" si="7"/>
        <v>3718922.5500000003</v>
      </c>
      <c r="F29" s="15">
        <f t="shared" si="7"/>
        <v>19433113.199999999</v>
      </c>
      <c r="G29" s="15">
        <f t="shared" si="7"/>
        <v>19433113.199999999</v>
      </c>
      <c r="H29" s="15">
        <f t="shared" si="7"/>
        <v>18486996.609999999</v>
      </c>
      <c r="I29" s="15">
        <f t="shared" si="7"/>
        <v>0</v>
      </c>
    </row>
    <row r="30" spans="2:9" x14ac:dyDescent="0.2">
      <c r="B30" s="13" t="s">
        <v>31</v>
      </c>
      <c r="C30" s="11"/>
      <c r="D30" s="15">
        <v>1715932.47</v>
      </c>
      <c r="E30" s="16">
        <v>1889551.76</v>
      </c>
      <c r="F30" s="15">
        <f t="shared" ref="F30:F38" si="8">D30+E30</f>
        <v>3605484.23</v>
      </c>
      <c r="G30" s="16">
        <v>3605484.23</v>
      </c>
      <c r="H30" s="16">
        <v>3193852.79</v>
      </c>
      <c r="I30" s="16">
        <f t="shared" si="6"/>
        <v>0</v>
      </c>
    </row>
    <row r="31" spans="2:9" x14ac:dyDescent="0.2">
      <c r="B31" s="13" t="s">
        <v>32</v>
      </c>
      <c r="C31" s="11"/>
      <c r="D31" s="15">
        <v>3563056.9</v>
      </c>
      <c r="E31" s="16">
        <v>1043243.44</v>
      </c>
      <c r="F31" s="15">
        <f t="shared" si="8"/>
        <v>4606300.34</v>
      </c>
      <c r="G31" s="16">
        <v>4606300.34</v>
      </c>
      <c r="H31" s="16">
        <v>4256935.1900000004</v>
      </c>
      <c r="I31" s="16">
        <f t="shared" si="6"/>
        <v>0</v>
      </c>
    </row>
    <row r="32" spans="2:9" x14ac:dyDescent="0.2">
      <c r="B32" s="13" t="s">
        <v>33</v>
      </c>
      <c r="C32" s="11"/>
      <c r="D32" s="15">
        <v>2046961.17</v>
      </c>
      <c r="E32" s="16">
        <v>389309.75</v>
      </c>
      <c r="F32" s="15">
        <f t="shared" si="8"/>
        <v>2436270.92</v>
      </c>
      <c r="G32" s="16">
        <v>2436270.92</v>
      </c>
      <c r="H32" s="16">
        <v>2253470.92</v>
      </c>
      <c r="I32" s="16">
        <f t="shared" si="6"/>
        <v>0</v>
      </c>
    </row>
    <row r="33" spans="2:9" x14ac:dyDescent="0.2">
      <c r="B33" s="13" t="s">
        <v>34</v>
      </c>
      <c r="C33" s="11"/>
      <c r="D33" s="15">
        <v>129758</v>
      </c>
      <c r="E33" s="16">
        <v>-111233.96</v>
      </c>
      <c r="F33" s="15">
        <f t="shared" si="8"/>
        <v>18524.039999999994</v>
      </c>
      <c r="G33" s="16">
        <v>18524.04</v>
      </c>
      <c r="H33" s="16">
        <v>18524.04</v>
      </c>
      <c r="I33" s="16">
        <f t="shared" si="6"/>
        <v>0</v>
      </c>
    </row>
    <row r="34" spans="2:9" x14ac:dyDescent="0.2">
      <c r="B34" s="13" t="s">
        <v>35</v>
      </c>
      <c r="C34" s="11"/>
      <c r="D34" s="15">
        <v>2904130.23</v>
      </c>
      <c r="E34" s="16">
        <v>-1568593.91</v>
      </c>
      <c r="F34" s="15">
        <f t="shared" si="8"/>
        <v>1335536.32</v>
      </c>
      <c r="G34" s="16">
        <v>1335536.32</v>
      </c>
      <c r="H34" s="16">
        <v>1333216.32</v>
      </c>
      <c r="I34" s="16">
        <f t="shared" si="6"/>
        <v>0</v>
      </c>
    </row>
    <row r="35" spans="2:9" x14ac:dyDescent="0.2">
      <c r="B35" s="13" t="s">
        <v>36</v>
      </c>
      <c r="C35" s="11"/>
      <c r="D35" s="15">
        <v>288920</v>
      </c>
      <c r="E35" s="16">
        <v>-143935</v>
      </c>
      <c r="F35" s="15">
        <f t="shared" si="8"/>
        <v>144985</v>
      </c>
      <c r="G35" s="16">
        <v>144985</v>
      </c>
      <c r="H35" s="16">
        <v>144985</v>
      </c>
      <c r="I35" s="16">
        <f t="shared" si="6"/>
        <v>0</v>
      </c>
    </row>
    <row r="36" spans="2:9" x14ac:dyDescent="0.2">
      <c r="B36" s="13" t="s">
        <v>37</v>
      </c>
      <c r="C36" s="11"/>
      <c r="D36" s="15">
        <v>222840</v>
      </c>
      <c r="E36" s="16">
        <v>-146879</v>
      </c>
      <c r="F36" s="15">
        <f t="shared" si="8"/>
        <v>75961</v>
      </c>
      <c r="G36" s="16">
        <v>75961</v>
      </c>
      <c r="H36" s="16">
        <v>75961</v>
      </c>
      <c r="I36" s="16">
        <f t="shared" si="6"/>
        <v>0</v>
      </c>
    </row>
    <row r="37" spans="2:9" x14ac:dyDescent="0.2">
      <c r="B37" s="13" t="s">
        <v>38</v>
      </c>
      <c r="C37" s="11"/>
      <c r="D37" s="15">
        <v>3270706.61</v>
      </c>
      <c r="E37" s="16">
        <v>1371005.4</v>
      </c>
      <c r="F37" s="15">
        <f t="shared" si="8"/>
        <v>4641712.01</v>
      </c>
      <c r="G37" s="16">
        <v>4641712.01</v>
      </c>
      <c r="H37" s="16">
        <v>4641712.01</v>
      </c>
      <c r="I37" s="16">
        <f t="shared" si="6"/>
        <v>0</v>
      </c>
    </row>
    <row r="38" spans="2:9" x14ac:dyDescent="0.2">
      <c r="B38" s="13" t="s">
        <v>39</v>
      </c>
      <c r="C38" s="11"/>
      <c r="D38" s="15">
        <v>1571885.27</v>
      </c>
      <c r="E38" s="16">
        <v>996454.07</v>
      </c>
      <c r="F38" s="15">
        <f t="shared" si="8"/>
        <v>2568339.34</v>
      </c>
      <c r="G38" s="16">
        <v>2568339.34</v>
      </c>
      <c r="H38" s="16">
        <v>2568339.34</v>
      </c>
      <c r="I38" s="16">
        <f t="shared" si="6"/>
        <v>0</v>
      </c>
    </row>
    <row r="39" spans="2:9" ht="25.5" customHeight="1" x14ac:dyDescent="0.2">
      <c r="B39" s="26" t="s">
        <v>40</v>
      </c>
      <c r="C39" s="27"/>
      <c r="D39" s="15">
        <f t="shared" ref="D39:I39" si="9">SUM(D40:D48)</f>
        <v>8508696.0700000003</v>
      </c>
      <c r="E39" s="15">
        <f t="shared" si="9"/>
        <v>4990616.18</v>
      </c>
      <c r="F39" s="15">
        <f>SUM(F40:F48)</f>
        <v>13499312.249999998</v>
      </c>
      <c r="G39" s="15">
        <f t="shared" si="9"/>
        <v>13499312.249999998</v>
      </c>
      <c r="H39" s="15">
        <f t="shared" si="9"/>
        <v>13492616.249999998</v>
      </c>
      <c r="I39" s="15">
        <f t="shared" si="9"/>
        <v>0</v>
      </c>
    </row>
    <row r="40" spans="2:9" x14ac:dyDescent="0.2">
      <c r="B40" s="13" t="s">
        <v>41</v>
      </c>
      <c r="C40" s="11"/>
      <c r="D40" s="15">
        <v>753698</v>
      </c>
      <c r="E40" s="16">
        <v>564907.6</v>
      </c>
      <c r="F40" s="15">
        <f>D40+E40</f>
        <v>1318605.6000000001</v>
      </c>
      <c r="G40" s="16">
        <v>1318605.6000000001</v>
      </c>
      <c r="H40" s="16">
        <v>1318605.6000000001</v>
      </c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>
        <v>783298.64</v>
      </c>
      <c r="E42" s="16">
        <v>-783298.64</v>
      </c>
      <c r="F42" s="15">
        <f t="shared" si="10"/>
        <v>0</v>
      </c>
      <c r="G42" s="16">
        <v>0</v>
      </c>
      <c r="H42" s="16">
        <v>0</v>
      </c>
      <c r="I42" s="16">
        <f t="shared" si="6"/>
        <v>0</v>
      </c>
    </row>
    <row r="43" spans="2:9" x14ac:dyDescent="0.2">
      <c r="B43" s="13" t="s">
        <v>44</v>
      </c>
      <c r="C43" s="11"/>
      <c r="D43" s="15">
        <v>4870789.6100000003</v>
      </c>
      <c r="E43" s="16">
        <v>5051281.68</v>
      </c>
      <c r="F43" s="15">
        <f t="shared" si="10"/>
        <v>9922071.2899999991</v>
      </c>
      <c r="G43" s="16">
        <v>9922071.2899999991</v>
      </c>
      <c r="H43" s="16">
        <v>9915375.2899999991</v>
      </c>
      <c r="I43" s="16">
        <f t="shared" si="6"/>
        <v>0</v>
      </c>
    </row>
    <row r="44" spans="2:9" x14ac:dyDescent="0.2">
      <c r="B44" s="13" t="s">
        <v>45</v>
      </c>
      <c r="C44" s="11"/>
      <c r="D44" s="15">
        <v>2100909.8199999998</v>
      </c>
      <c r="E44" s="16">
        <v>157725.54</v>
      </c>
      <c r="F44" s="15">
        <f t="shared" si="10"/>
        <v>2258635.36</v>
      </c>
      <c r="G44" s="16">
        <v>2258635.36</v>
      </c>
      <c r="H44" s="16">
        <v>2258635.36</v>
      </c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26" t="s">
        <v>50</v>
      </c>
      <c r="C49" s="27"/>
      <c r="D49" s="15">
        <f t="shared" ref="D49:I49" si="11">SUM(D50:D58)</f>
        <v>5294283.4800000004</v>
      </c>
      <c r="E49" s="15">
        <f t="shared" si="11"/>
        <v>-4773197.2299999995</v>
      </c>
      <c r="F49" s="15">
        <f t="shared" si="11"/>
        <v>521086.25000000035</v>
      </c>
      <c r="G49" s="15">
        <f t="shared" si="11"/>
        <v>521086.25</v>
      </c>
      <c r="H49" s="15">
        <f t="shared" si="11"/>
        <v>232099.16</v>
      </c>
      <c r="I49" s="15">
        <f t="shared" si="11"/>
        <v>1.1095835361629725E-10</v>
      </c>
    </row>
    <row r="50" spans="2:9" x14ac:dyDescent="0.2">
      <c r="B50" s="13" t="s">
        <v>51</v>
      </c>
      <c r="C50" s="11"/>
      <c r="D50" s="15">
        <v>596815.81999999995</v>
      </c>
      <c r="E50" s="16">
        <v>-377165.78</v>
      </c>
      <c r="F50" s="15">
        <f t="shared" si="10"/>
        <v>219650.03999999992</v>
      </c>
      <c r="G50" s="16">
        <v>219650.04</v>
      </c>
      <c r="H50" s="16">
        <v>219650.04</v>
      </c>
      <c r="I50" s="16">
        <f t="shared" si="6"/>
        <v>0</v>
      </c>
    </row>
    <row r="51" spans="2:9" x14ac:dyDescent="0.2">
      <c r="B51" s="13" t="s">
        <v>52</v>
      </c>
      <c r="C51" s="11"/>
      <c r="D51" s="15"/>
      <c r="E51" s="16"/>
      <c r="F51" s="15">
        <f t="shared" si="10"/>
        <v>0</v>
      </c>
      <c r="G51" s="16"/>
      <c r="H51" s="16"/>
      <c r="I51" s="16">
        <f t="shared" si="6"/>
        <v>0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>
        <v>2863047.66</v>
      </c>
      <c r="E53" s="16">
        <v>-2574060.5699999998</v>
      </c>
      <c r="F53" s="15">
        <f t="shared" si="10"/>
        <v>288987.09000000032</v>
      </c>
      <c r="G53" s="16">
        <v>288987.09000000003</v>
      </c>
      <c r="H53" s="16">
        <v>0</v>
      </c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>
        <v>1834420</v>
      </c>
      <c r="E55" s="16">
        <v>-1821970.88</v>
      </c>
      <c r="F55" s="15">
        <f t="shared" si="10"/>
        <v>12449.120000000112</v>
      </c>
      <c r="G55" s="16">
        <v>12449.12</v>
      </c>
      <c r="H55" s="16">
        <v>12449.12</v>
      </c>
      <c r="I55" s="16">
        <f t="shared" si="6"/>
        <v>1.1095835361629725E-10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3452904.28</v>
      </c>
      <c r="E59" s="15">
        <f>SUM(E60:E62)</f>
        <v>-952013.01000000013</v>
      </c>
      <c r="F59" s="15">
        <f>SUM(F60:F62)</f>
        <v>2500891.2699999996</v>
      </c>
      <c r="G59" s="15">
        <f>SUM(G60:G62)</f>
        <v>2500891.27</v>
      </c>
      <c r="H59" s="15">
        <f>SUM(H60:H62)</f>
        <v>2500891.27</v>
      </c>
      <c r="I59" s="16">
        <f t="shared" si="6"/>
        <v>0</v>
      </c>
    </row>
    <row r="60" spans="2:9" x14ac:dyDescent="0.2">
      <c r="B60" s="13" t="s">
        <v>61</v>
      </c>
      <c r="C60" s="11"/>
      <c r="D60" s="15">
        <v>3452904.28</v>
      </c>
      <c r="E60" s="16">
        <v>-1952640.12</v>
      </c>
      <c r="F60" s="15">
        <f t="shared" si="10"/>
        <v>1500264.1599999997</v>
      </c>
      <c r="G60" s="16">
        <v>1500264.16</v>
      </c>
      <c r="H60" s="16">
        <v>1500264.16</v>
      </c>
      <c r="I60" s="16">
        <f t="shared" si="6"/>
        <v>0</v>
      </c>
    </row>
    <row r="61" spans="2:9" x14ac:dyDescent="0.2">
      <c r="B61" s="13" t="s">
        <v>62</v>
      </c>
      <c r="C61" s="11"/>
      <c r="D61" s="15">
        <v>0</v>
      </c>
      <c r="E61" s="16">
        <v>1000627.11</v>
      </c>
      <c r="F61" s="15">
        <f t="shared" si="10"/>
        <v>1000627.11</v>
      </c>
      <c r="G61" s="16">
        <v>1000627.11</v>
      </c>
      <c r="H61" s="16">
        <v>1000627.11</v>
      </c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26" t="s">
        <v>64</v>
      </c>
      <c r="C63" s="27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616634.59</v>
      </c>
      <c r="F72" s="15">
        <f>SUM(F73:F75)</f>
        <v>616634.59</v>
      </c>
      <c r="G72" s="15">
        <f>SUM(G73:G75)</f>
        <v>616634.59</v>
      </c>
      <c r="H72" s="15">
        <f>SUM(H73:H75)</f>
        <v>616634.59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>
        <v>0</v>
      </c>
      <c r="E75" s="16">
        <v>616634.59</v>
      </c>
      <c r="F75" s="15">
        <f t="shared" si="10"/>
        <v>616634.59</v>
      </c>
      <c r="G75" s="16">
        <v>616634.59</v>
      </c>
      <c r="H75" s="16">
        <v>616634.59</v>
      </c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31669043</v>
      </c>
      <c r="E85" s="21">
        <f>E86+E104+E94+E114+E124+E134+E138+E147+E151</f>
        <v>1686469.96</v>
      </c>
      <c r="F85" s="21">
        <f t="shared" si="12"/>
        <v>33355512.959999997</v>
      </c>
      <c r="G85" s="21">
        <f>G86+G104+G94+G114+G124+G134+G138+G147+G151</f>
        <v>22043646.649999999</v>
      </c>
      <c r="H85" s="21">
        <f>H86+H104+H94+H114+H124+H134+H138+H147+H151</f>
        <v>21398769.75</v>
      </c>
      <c r="I85" s="21">
        <f t="shared" si="12"/>
        <v>11311866.309999995</v>
      </c>
    </row>
    <row r="86" spans="2:9" x14ac:dyDescent="0.2">
      <c r="B86" s="3" t="s">
        <v>12</v>
      </c>
      <c r="C86" s="9"/>
      <c r="D86" s="15">
        <f>SUM(D87:D93)</f>
        <v>6288712.209999999</v>
      </c>
      <c r="E86" s="15">
        <f>SUM(E87:E93)</f>
        <v>381578.59</v>
      </c>
      <c r="F86" s="15">
        <f>SUM(F87:F93)</f>
        <v>6670290.7999999998</v>
      </c>
      <c r="G86" s="15">
        <f>SUM(G87:G93)</f>
        <v>6487668.8500000006</v>
      </c>
      <c r="H86" s="15">
        <f>SUM(H87:H93)</f>
        <v>6487668.8500000006</v>
      </c>
      <c r="I86" s="16">
        <f t="shared" ref="I86:I149" si="13">F86-G86</f>
        <v>182621.94999999925</v>
      </c>
    </row>
    <row r="87" spans="2:9" x14ac:dyDescent="0.2">
      <c r="B87" s="13" t="s">
        <v>13</v>
      </c>
      <c r="C87" s="11"/>
      <c r="D87" s="15">
        <v>5290047.2699999996</v>
      </c>
      <c r="E87" s="16">
        <v>-204539.06</v>
      </c>
      <c r="F87" s="15">
        <f t="shared" ref="F87:F103" si="14">D87+E87</f>
        <v>5085508.21</v>
      </c>
      <c r="G87" s="16">
        <v>5085508.21</v>
      </c>
      <c r="H87" s="16">
        <v>5085508.21</v>
      </c>
      <c r="I87" s="16">
        <f t="shared" si="13"/>
        <v>0</v>
      </c>
    </row>
    <row r="88" spans="2:9" x14ac:dyDescent="0.2">
      <c r="B88" s="13" t="s">
        <v>14</v>
      </c>
      <c r="C88" s="11"/>
      <c r="D88" s="15">
        <v>0</v>
      </c>
      <c r="E88" s="16">
        <v>182621.95</v>
      </c>
      <c r="F88" s="15">
        <f t="shared" si="14"/>
        <v>182621.95</v>
      </c>
      <c r="G88" s="16">
        <v>0</v>
      </c>
      <c r="H88" s="16">
        <v>0</v>
      </c>
      <c r="I88" s="16">
        <f t="shared" si="13"/>
        <v>182621.95</v>
      </c>
    </row>
    <row r="89" spans="2:9" x14ac:dyDescent="0.2">
      <c r="B89" s="13" t="s">
        <v>15</v>
      </c>
      <c r="C89" s="11"/>
      <c r="D89" s="15">
        <v>905464.94</v>
      </c>
      <c r="E89" s="16">
        <v>-27087.25</v>
      </c>
      <c r="F89" s="15">
        <f t="shared" si="14"/>
        <v>878377.69</v>
      </c>
      <c r="G89" s="16">
        <v>878377.69</v>
      </c>
      <c r="H89" s="16">
        <v>878377.69</v>
      </c>
      <c r="I89" s="16">
        <f t="shared" si="13"/>
        <v>0</v>
      </c>
    </row>
    <row r="90" spans="2:9" x14ac:dyDescent="0.2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2">
      <c r="B91" s="13" t="s">
        <v>17</v>
      </c>
      <c r="C91" s="11"/>
      <c r="D91" s="15">
        <v>62400</v>
      </c>
      <c r="E91" s="16">
        <v>347582.34</v>
      </c>
      <c r="F91" s="15">
        <f t="shared" si="14"/>
        <v>409982.34</v>
      </c>
      <c r="G91" s="16">
        <v>409982.34</v>
      </c>
      <c r="H91" s="16">
        <v>409982.34</v>
      </c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>
        <v>30800</v>
      </c>
      <c r="E93" s="16">
        <v>83000.61</v>
      </c>
      <c r="F93" s="15">
        <f t="shared" si="14"/>
        <v>113800.61</v>
      </c>
      <c r="G93" s="16">
        <v>113800.61</v>
      </c>
      <c r="H93" s="16">
        <v>113800.61</v>
      </c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2308919.6399999997</v>
      </c>
      <c r="E94" s="15">
        <f>SUM(E95:E103)</f>
        <v>1099755.03</v>
      </c>
      <c r="F94" s="15">
        <f>SUM(F95:F103)</f>
        <v>3408674.67</v>
      </c>
      <c r="G94" s="15">
        <f>SUM(G95:G103)</f>
        <v>2834908.24</v>
      </c>
      <c r="H94" s="15">
        <f>SUM(H95:H103)</f>
        <v>2746310.5</v>
      </c>
      <c r="I94" s="16">
        <f t="shared" si="13"/>
        <v>573766.4299999997</v>
      </c>
    </row>
    <row r="95" spans="2:9" x14ac:dyDescent="0.2">
      <c r="B95" s="13" t="s">
        <v>21</v>
      </c>
      <c r="C95" s="11"/>
      <c r="D95" s="15">
        <v>80630</v>
      </c>
      <c r="E95" s="16">
        <v>-8160.16</v>
      </c>
      <c r="F95" s="15">
        <f t="shared" si="14"/>
        <v>72469.84</v>
      </c>
      <c r="G95" s="16">
        <v>72469.84</v>
      </c>
      <c r="H95" s="16">
        <v>72469.84</v>
      </c>
      <c r="I95" s="16">
        <f t="shared" si="13"/>
        <v>0</v>
      </c>
    </row>
    <row r="96" spans="2:9" x14ac:dyDescent="0.2">
      <c r="B96" s="13" t="s">
        <v>22</v>
      </c>
      <c r="C96" s="11"/>
      <c r="D96" s="15">
        <v>30000</v>
      </c>
      <c r="E96" s="16">
        <v>29668.959999999999</v>
      </c>
      <c r="F96" s="15">
        <f t="shared" si="14"/>
        <v>59668.959999999999</v>
      </c>
      <c r="G96" s="16">
        <v>59668.959999999999</v>
      </c>
      <c r="H96" s="16">
        <v>59668.959999999999</v>
      </c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2500</v>
      </c>
      <c r="E98" s="16">
        <v>1134971.17</v>
      </c>
      <c r="F98" s="15">
        <f t="shared" si="14"/>
        <v>1137471.17</v>
      </c>
      <c r="G98" s="16">
        <v>563704.74</v>
      </c>
      <c r="H98" s="16">
        <v>475107</v>
      </c>
      <c r="I98" s="16">
        <f t="shared" si="13"/>
        <v>573766.42999999993</v>
      </c>
    </row>
    <row r="99" spans="2:9" x14ac:dyDescent="0.2">
      <c r="B99" s="13" t="s">
        <v>25</v>
      </c>
      <c r="C99" s="11"/>
      <c r="D99" s="15">
        <v>80170.240000000005</v>
      </c>
      <c r="E99" s="16">
        <v>17880.740000000002</v>
      </c>
      <c r="F99" s="15">
        <f t="shared" si="14"/>
        <v>98050.98000000001</v>
      </c>
      <c r="G99" s="16">
        <v>98050.98</v>
      </c>
      <c r="H99" s="16">
        <v>98050.98</v>
      </c>
      <c r="I99" s="16">
        <f t="shared" si="13"/>
        <v>0</v>
      </c>
    </row>
    <row r="100" spans="2:9" x14ac:dyDescent="0.2">
      <c r="B100" s="13" t="s">
        <v>26</v>
      </c>
      <c r="C100" s="11"/>
      <c r="D100" s="15">
        <v>1353332.66</v>
      </c>
      <c r="E100" s="16">
        <v>-54614.39</v>
      </c>
      <c r="F100" s="15">
        <f t="shared" si="14"/>
        <v>1298718.27</v>
      </c>
      <c r="G100" s="16">
        <v>1298718.27</v>
      </c>
      <c r="H100" s="16">
        <v>1298718.27</v>
      </c>
      <c r="I100" s="16">
        <f t="shared" si="13"/>
        <v>0</v>
      </c>
    </row>
    <row r="101" spans="2:9" x14ac:dyDescent="0.2">
      <c r="B101" s="13" t="s">
        <v>27</v>
      </c>
      <c r="C101" s="11"/>
      <c r="D101" s="15">
        <v>432286.74</v>
      </c>
      <c r="E101" s="16">
        <v>-7285.98</v>
      </c>
      <c r="F101" s="15">
        <f t="shared" si="14"/>
        <v>425000.76</v>
      </c>
      <c r="G101" s="16">
        <v>425000.76</v>
      </c>
      <c r="H101" s="16">
        <v>425000.76</v>
      </c>
      <c r="I101" s="16">
        <f t="shared" si="13"/>
        <v>0</v>
      </c>
    </row>
    <row r="102" spans="2:9" x14ac:dyDescent="0.2">
      <c r="B102" s="13" t="s">
        <v>28</v>
      </c>
      <c r="C102" s="11"/>
      <c r="D102" s="15">
        <v>150000</v>
      </c>
      <c r="E102" s="16">
        <v>-113462.09</v>
      </c>
      <c r="F102" s="15">
        <f t="shared" si="14"/>
        <v>36537.910000000003</v>
      </c>
      <c r="G102" s="16">
        <v>36537.910000000003</v>
      </c>
      <c r="H102" s="16">
        <v>36537.910000000003</v>
      </c>
      <c r="I102" s="16">
        <f t="shared" si="13"/>
        <v>0</v>
      </c>
    </row>
    <row r="103" spans="2:9" x14ac:dyDescent="0.2">
      <c r="B103" s="13" t="s">
        <v>29</v>
      </c>
      <c r="C103" s="11"/>
      <c r="D103" s="15">
        <v>180000</v>
      </c>
      <c r="E103" s="16">
        <v>100756.78</v>
      </c>
      <c r="F103" s="15">
        <f t="shared" si="14"/>
        <v>280756.78000000003</v>
      </c>
      <c r="G103" s="16">
        <v>280756.78000000003</v>
      </c>
      <c r="H103" s="16">
        <v>280756.78000000003</v>
      </c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4511253.82</v>
      </c>
      <c r="E104" s="15">
        <f>SUM(E105:E113)</f>
        <v>-1440416.7899999998</v>
      </c>
      <c r="F104" s="15">
        <f>SUM(F105:F113)</f>
        <v>3070837.03</v>
      </c>
      <c r="G104" s="15">
        <f>SUM(G105:G113)</f>
        <v>3049340.82</v>
      </c>
      <c r="H104" s="15">
        <f>SUM(H105:H113)</f>
        <v>2944230.44</v>
      </c>
      <c r="I104" s="16">
        <f t="shared" si="13"/>
        <v>21496.209999999963</v>
      </c>
    </row>
    <row r="105" spans="2:9" x14ac:dyDescent="0.2">
      <c r="B105" s="13" t="s">
        <v>31</v>
      </c>
      <c r="C105" s="11"/>
      <c r="D105" s="15">
        <v>2752865.54</v>
      </c>
      <c r="E105" s="16">
        <v>-661446.51</v>
      </c>
      <c r="F105" s="16">
        <f>D105+E105</f>
        <v>2091419.03</v>
      </c>
      <c r="G105" s="16">
        <v>2091419.03</v>
      </c>
      <c r="H105" s="16">
        <v>2091419.03</v>
      </c>
      <c r="I105" s="16">
        <f t="shared" si="13"/>
        <v>0</v>
      </c>
    </row>
    <row r="106" spans="2:9" x14ac:dyDescent="0.2">
      <c r="B106" s="13" t="s">
        <v>32</v>
      </c>
      <c r="C106" s="11"/>
      <c r="D106" s="15">
        <v>0</v>
      </c>
      <c r="E106" s="16">
        <v>29145.81</v>
      </c>
      <c r="F106" s="16">
        <f t="shared" ref="F106:F113" si="15">D106+E106</f>
        <v>29145.81</v>
      </c>
      <c r="G106" s="16">
        <v>7649.6</v>
      </c>
      <c r="H106" s="16">
        <v>7649.6</v>
      </c>
      <c r="I106" s="16">
        <f t="shared" si="13"/>
        <v>21496.21</v>
      </c>
    </row>
    <row r="107" spans="2:9" x14ac:dyDescent="0.2">
      <c r="B107" s="13" t="s">
        <v>33</v>
      </c>
      <c r="C107" s="11"/>
      <c r="D107" s="15">
        <v>1040000</v>
      </c>
      <c r="E107" s="16">
        <v>-611344</v>
      </c>
      <c r="F107" s="16">
        <f t="shared" si="15"/>
        <v>428656</v>
      </c>
      <c r="G107" s="16">
        <v>428656</v>
      </c>
      <c r="H107" s="16">
        <v>428656</v>
      </c>
      <c r="I107" s="16">
        <f t="shared" si="13"/>
        <v>0</v>
      </c>
    </row>
    <row r="108" spans="2:9" x14ac:dyDescent="0.2">
      <c r="B108" s="13" t="s">
        <v>34</v>
      </c>
      <c r="C108" s="11"/>
      <c r="D108" s="15">
        <v>160000</v>
      </c>
      <c r="E108" s="16">
        <v>-75370.67</v>
      </c>
      <c r="F108" s="16">
        <f t="shared" si="15"/>
        <v>84629.33</v>
      </c>
      <c r="G108" s="16">
        <v>84629.33</v>
      </c>
      <c r="H108" s="16">
        <v>84629.33</v>
      </c>
      <c r="I108" s="16">
        <f t="shared" si="13"/>
        <v>0</v>
      </c>
    </row>
    <row r="109" spans="2:9" x14ac:dyDescent="0.2">
      <c r="B109" s="13" t="s">
        <v>35</v>
      </c>
      <c r="C109" s="11"/>
      <c r="D109" s="15">
        <v>299680.88</v>
      </c>
      <c r="E109" s="16">
        <v>54365.98</v>
      </c>
      <c r="F109" s="16">
        <f t="shared" si="15"/>
        <v>354046.86</v>
      </c>
      <c r="G109" s="16">
        <v>354046.86</v>
      </c>
      <c r="H109" s="16">
        <v>248936.48</v>
      </c>
      <c r="I109" s="16">
        <f t="shared" si="13"/>
        <v>0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>
        <v>232000</v>
      </c>
      <c r="E112" s="16">
        <v>-149060</v>
      </c>
      <c r="F112" s="16">
        <f t="shared" si="15"/>
        <v>82940</v>
      </c>
      <c r="G112" s="16">
        <v>82940</v>
      </c>
      <c r="H112" s="16">
        <v>82940</v>
      </c>
      <c r="I112" s="16">
        <f t="shared" si="13"/>
        <v>0</v>
      </c>
    </row>
    <row r="113" spans="2:9" x14ac:dyDescent="0.2">
      <c r="B113" s="13" t="s">
        <v>39</v>
      </c>
      <c r="C113" s="11"/>
      <c r="D113" s="15">
        <v>26707.4</v>
      </c>
      <c r="E113" s="16">
        <v>-26707.4</v>
      </c>
      <c r="F113" s="16">
        <f t="shared" si="15"/>
        <v>0</v>
      </c>
      <c r="G113" s="16">
        <v>0</v>
      </c>
      <c r="H113" s="16">
        <v>0</v>
      </c>
      <c r="I113" s="16">
        <f t="shared" si="13"/>
        <v>0</v>
      </c>
    </row>
    <row r="114" spans="2:9" ht="25.5" customHeight="1" x14ac:dyDescent="0.2">
      <c r="B114" s="26" t="s">
        <v>40</v>
      </c>
      <c r="C114" s="27"/>
      <c r="D114" s="15">
        <f>SUM(D115:D123)</f>
        <v>142742.39999999999</v>
      </c>
      <c r="E114" s="15">
        <f>SUM(E115:E123)</f>
        <v>6</v>
      </c>
      <c r="F114" s="15">
        <f>SUM(F115:F123)</f>
        <v>142748.4</v>
      </c>
      <c r="G114" s="15">
        <f>SUM(G115:G123)</f>
        <v>142748.4</v>
      </c>
      <c r="H114" s="15">
        <f>SUM(H115:H123)</f>
        <v>142748.4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>
        <v>142742.39999999999</v>
      </c>
      <c r="E119" s="16">
        <v>6</v>
      </c>
      <c r="F119" s="16">
        <f t="shared" si="16"/>
        <v>142748.4</v>
      </c>
      <c r="G119" s="16">
        <v>142748.4</v>
      </c>
      <c r="H119" s="16">
        <v>142748.4</v>
      </c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1028240.86</v>
      </c>
      <c r="E124" s="15">
        <f>SUM(E125:E133)</f>
        <v>-515170.17000000004</v>
      </c>
      <c r="F124" s="15">
        <f>SUM(F125:F133)</f>
        <v>513070.69000000006</v>
      </c>
      <c r="G124" s="15">
        <f>SUM(G125:G133)</f>
        <v>513070.69000000006</v>
      </c>
      <c r="H124" s="15">
        <f>SUM(H125:H133)</f>
        <v>61901.91</v>
      </c>
      <c r="I124" s="16">
        <f t="shared" si="13"/>
        <v>0</v>
      </c>
    </row>
    <row r="125" spans="2:9" x14ac:dyDescent="0.2">
      <c r="B125" s="13" t="s">
        <v>51</v>
      </c>
      <c r="C125" s="11"/>
      <c r="D125" s="15">
        <v>223675.66</v>
      </c>
      <c r="E125" s="16">
        <v>-182217.26</v>
      </c>
      <c r="F125" s="16">
        <f>D125+E125</f>
        <v>41458.399999999994</v>
      </c>
      <c r="G125" s="16">
        <v>41458.400000000001</v>
      </c>
      <c r="H125" s="16">
        <v>0</v>
      </c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>
        <v>49531.199999999997</v>
      </c>
      <c r="E127" s="16">
        <v>-49531.199999999997</v>
      </c>
      <c r="F127" s="16">
        <f t="shared" si="17"/>
        <v>0</v>
      </c>
      <c r="G127" s="16">
        <v>0</v>
      </c>
      <c r="H127" s="16">
        <v>0</v>
      </c>
      <c r="I127" s="16">
        <f t="shared" si="13"/>
        <v>0</v>
      </c>
    </row>
    <row r="128" spans="2:9" x14ac:dyDescent="0.2">
      <c r="B128" s="13" t="s">
        <v>54</v>
      </c>
      <c r="C128" s="11"/>
      <c r="D128" s="15">
        <v>755034</v>
      </c>
      <c r="E128" s="16">
        <v>-345323.62</v>
      </c>
      <c r="F128" s="16">
        <f t="shared" si="17"/>
        <v>409710.38</v>
      </c>
      <c r="G128" s="16">
        <v>409710.38</v>
      </c>
      <c r="H128" s="16">
        <v>0</v>
      </c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>
        <v>0</v>
      </c>
      <c r="E130" s="16">
        <v>61901.91</v>
      </c>
      <c r="F130" s="16">
        <f t="shared" si="17"/>
        <v>61901.91</v>
      </c>
      <c r="G130" s="16">
        <v>61901.91</v>
      </c>
      <c r="H130" s="16">
        <v>61901.91</v>
      </c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17389174.07</v>
      </c>
      <c r="E134" s="15">
        <f>SUM(E135:E137)</f>
        <v>2160717.2999999998</v>
      </c>
      <c r="F134" s="15">
        <f>SUM(F135:F137)</f>
        <v>19549891.369999997</v>
      </c>
      <c r="G134" s="15">
        <f>SUM(G135:G137)</f>
        <v>9015909.6500000004</v>
      </c>
      <c r="H134" s="15">
        <f>SUM(H135:H137)</f>
        <v>9015909.6500000004</v>
      </c>
      <c r="I134" s="16">
        <f t="shared" si="13"/>
        <v>10533981.719999997</v>
      </c>
    </row>
    <row r="135" spans="2:9" x14ac:dyDescent="0.2">
      <c r="B135" s="13" t="s">
        <v>61</v>
      </c>
      <c r="C135" s="11"/>
      <c r="D135" s="15">
        <v>15294454</v>
      </c>
      <c r="E135" s="16">
        <v>255437.37</v>
      </c>
      <c r="F135" s="16">
        <f>D135+E135</f>
        <v>15549891.369999999</v>
      </c>
      <c r="G135" s="16">
        <v>7415909.6399999997</v>
      </c>
      <c r="H135" s="16">
        <v>7415909.6399999997</v>
      </c>
      <c r="I135" s="16">
        <f t="shared" si="13"/>
        <v>8133981.7299999995</v>
      </c>
    </row>
    <row r="136" spans="2:9" x14ac:dyDescent="0.2">
      <c r="B136" s="13" t="s">
        <v>62</v>
      </c>
      <c r="C136" s="11"/>
      <c r="D136" s="15">
        <v>2094720.07</v>
      </c>
      <c r="E136" s="16">
        <v>1905279.93</v>
      </c>
      <c r="F136" s="16">
        <f>D136+E136</f>
        <v>4000000</v>
      </c>
      <c r="G136" s="16">
        <v>1600000.01</v>
      </c>
      <c r="H136" s="16">
        <v>1600000.01</v>
      </c>
      <c r="I136" s="16">
        <f t="shared" si="13"/>
        <v>2399999.9900000002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103250561.77</v>
      </c>
      <c r="E160" s="14">
        <f t="shared" si="21"/>
        <v>4946677.57</v>
      </c>
      <c r="F160" s="14">
        <f t="shared" si="21"/>
        <v>108197239.33999999</v>
      </c>
      <c r="G160" s="14">
        <f t="shared" si="21"/>
        <v>96885373.030000001</v>
      </c>
      <c r="H160" s="14">
        <f t="shared" si="21"/>
        <v>92272916.409999996</v>
      </c>
      <c r="I160" s="14">
        <f t="shared" si="21"/>
        <v>11311866.309999995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</sheetData>
  <mergeCells count="12"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Santiago5 Anaya</cp:lastModifiedBy>
  <cp:lastPrinted>2016-12-20T19:53:14Z</cp:lastPrinted>
  <dcterms:created xsi:type="dcterms:W3CDTF">2016-10-11T20:25:15Z</dcterms:created>
  <dcterms:modified xsi:type="dcterms:W3CDTF">2025-04-25T23:05:29Z</dcterms:modified>
</cp:coreProperties>
</file>